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leonm\Downloads\"/>
    </mc:Choice>
  </mc:AlternateContent>
  <xr:revisionPtr revIDLastSave="0" documentId="8_{0E813A3D-F789-4871-896C-FA08723D5666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Einzelnoten" sheetId="1" r:id="rId1"/>
    <sheet name="Gesamtübersicht" sheetId="2" r:id="rId2"/>
  </sheets>
  <definedNames>
    <definedName name="_xlnm.Print_Area" localSheetId="0">Einzelnoten!$A$1:$T$124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" i="1" l="1"/>
  <c r="S120" i="1"/>
  <c r="S114" i="1"/>
  <c r="S108" i="1"/>
  <c r="S102" i="1"/>
  <c r="S96" i="1"/>
  <c r="S90" i="1"/>
  <c r="S84" i="1"/>
  <c r="S78" i="1"/>
  <c r="S72" i="1"/>
  <c r="S66" i="1"/>
  <c r="S60" i="1"/>
  <c r="S54" i="1"/>
  <c r="S48" i="1"/>
  <c r="S42" i="1"/>
  <c r="S36" i="1"/>
  <c r="S30" i="1"/>
  <c r="S24" i="1"/>
  <c r="S18" i="1"/>
  <c r="S12" i="1"/>
  <c r="S3" i="2"/>
  <c r="A12" i="2"/>
  <c r="C12" i="2" s="1"/>
  <c r="A18" i="2"/>
  <c r="C18" i="2" s="1"/>
  <c r="A24" i="2"/>
  <c r="C24" i="2" s="1"/>
  <c r="A30" i="2"/>
  <c r="A36" i="2"/>
  <c r="A42" i="2"/>
  <c r="C42" i="2" s="1"/>
  <c r="A48" i="2"/>
  <c r="A54" i="2"/>
  <c r="A60" i="2"/>
  <c r="C60" i="2" s="1"/>
  <c r="A66" i="2"/>
  <c r="C66" i="2" s="1"/>
  <c r="A72" i="2"/>
  <c r="A78" i="2"/>
  <c r="C78" i="2" s="1"/>
  <c r="A84" i="2"/>
  <c r="C84" i="2" s="1"/>
  <c r="A90" i="2"/>
  <c r="A96" i="2"/>
  <c r="A102" i="2"/>
  <c r="C102" i="2" s="1"/>
  <c r="A108" i="2"/>
  <c r="A114" i="2"/>
  <c r="C114" i="2" s="1"/>
  <c r="A120" i="2"/>
  <c r="C120" i="2" s="1"/>
  <c r="C6" i="1"/>
  <c r="D6" i="1" s="1"/>
  <c r="F4" i="2"/>
  <c r="B102" i="2"/>
  <c r="B96" i="2"/>
  <c r="C96" i="2"/>
  <c r="B90" i="2"/>
  <c r="B84" i="2"/>
  <c r="B78" i="2"/>
  <c r="B72" i="2"/>
  <c r="B66" i="2"/>
  <c r="B60" i="2"/>
  <c r="B54" i="2"/>
  <c r="B48" i="2"/>
  <c r="C48" i="2"/>
  <c r="B42" i="2"/>
  <c r="B36" i="2"/>
  <c r="B30" i="2"/>
  <c r="B24" i="2"/>
  <c r="B18" i="2"/>
  <c r="B12" i="2"/>
  <c r="B6" i="2"/>
  <c r="B108" i="2"/>
  <c r="C108" i="2"/>
  <c r="B120" i="2"/>
  <c r="B114" i="2"/>
  <c r="C90" i="2"/>
  <c r="C72" i="2"/>
  <c r="C54" i="2"/>
  <c r="C36" i="2"/>
  <c r="C30" i="2"/>
  <c r="C6" i="2"/>
  <c r="C120" i="1"/>
  <c r="D120" i="1"/>
  <c r="C114" i="1"/>
  <c r="E114" i="1"/>
  <c r="E114" i="2"/>
  <c r="C108" i="1"/>
  <c r="E108" i="1"/>
  <c r="E108" i="2"/>
  <c r="C102" i="1"/>
  <c r="E102" i="1"/>
  <c r="E102" i="2"/>
  <c r="C96" i="1"/>
  <c r="E96" i="1"/>
  <c r="E96" i="2"/>
  <c r="C90" i="1"/>
  <c r="E90" i="1"/>
  <c r="E90" i="2"/>
  <c r="C84" i="1"/>
  <c r="D84" i="1"/>
  <c r="G84" i="1"/>
  <c r="G84" i="2"/>
  <c r="C78" i="1"/>
  <c r="E78" i="1"/>
  <c r="E78" i="2"/>
  <c r="C66" i="1"/>
  <c r="D66" i="1"/>
  <c r="D66" i="2"/>
  <c r="C54" i="1"/>
  <c r="D54" i="1"/>
  <c r="D54" i="2"/>
  <c r="C42" i="1"/>
  <c r="D42" i="1"/>
  <c r="D42" i="2"/>
  <c r="C30" i="1"/>
  <c r="D30" i="1"/>
  <c r="G30" i="1"/>
  <c r="G30" i="2"/>
  <c r="C18" i="1"/>
  <c r="G4" i="2"/>
  <c r="E4" i="2"/>
  <c r="D4" i="2"/>
  <c r="B4" i="2"/>
  <c r="N3" i="2"/>
  <c r="D3" i="2"/>
  <c r="D90" i="1"/>
  <c r="E84" i="1"/>
  <c r="E84" i="2"/>
  <c r="D78" i="1"/>
  <c r="C72" i="1"/>
  <c r="E72" i="1"/>
  <c r="E72" i="2"/>
  <c r="E66" i="1"/>
  <c r="E66" i="2"/>
  <c r="C60" i="1"/>
  <c r="D60" i="1"/>
  <c r="E54" i="1"/>
  <c r="E54" i="2"/>
  <c r="C48" i="1"/>
  <c r="E48" i="1"/>
  <c r="E48" i="2"/>
  <c r="E42" i="1"/>
  <c r="E42" i="2"/>
  <c r="C36" i="1"/>
  <c r="E36" i="1"/>
  <c r="E36" i="2"/>
  <c r="E30" i="1"/>
  <c r="E30" i="2"/>
  <c r="C24" i="1"/>
  <c r="E24" i="1"/>
  <c r="E24" i="2"/>
  <c r="C12" i="1"/>
  <c r="D12" i="1" s="1"/>
  <c r="D108" i="1"/>
  <c r="D108" i="2"/>
  <c r="D102" i="1"/>
  <c r="D102" i="2"/>
  <c r="D96" i="1"/>
  <c r="G96" i="1"/>
  <c r="G96" i="2"/>
  <c r="F54" i="1"/>
  <c r="F54" i="2"/>
  <c r="F42" i="1"/>
  <c r="F42" i="2"/>
  <c r="F30" i="1"/>
  <c r="F30" i="2"/>
  <c r="F108" i="1"/>
  <c r="F108" i="2"/>
  <c r="G102" i="1"/>
  <c r="G102" i="2"/>
  <c r="F102" i="1"/>
  <c r="F102" i="2"/>
  <c r="F96" i="1"/>
  <c r="F96" i="2"/>
  <c r="E60" i="1"/>
  <c r="E60" i="2"/>
  <c r="E120" i="1"/>
  <c r="E120" i="2"/>
  <c r="G60" i="1"/>
  <c r="G60" i="2"/>
  <c r="F60" i="1"/>
  <c r="F60" i="2"/>
  <c r="D60" i="2"/>
  <c r="F120" i="1"/>
  <c r="F120" i="2"/>
  <c r="G120" i="1"/>
  <c r="G120" i="2"/>
  <c r="D120" i="2"/>
  <c r="D78" i="2"/>
  <c r="F78" i="1"/>
  <c r="F78" i="2"/>
  <c r="G78" i="1"/>
  <c r="G78" i="2"/>
  <c r="F90" i="1"/>
  <c r="F90" i="2"/>
  <c r="G90" i="1"/>
  <c r="G90" i="2"/>
  <c r="D90" i="2"/>
  <c r="F84" i="1"/>
  <c r="F84" i="2"/>
  <c r="G108" i="1"/>
  <c r="G108" i="2"/>
  <c r="D48" i="1"/>
  <c r="F66" i="1"/>
  <c r="F66" i="2"/>
  <c r="D84" i="2"/>
  <c r="D96" i="2"/>
  <c r="D114" i="1"/>
  <c r="D36" i="1"/>
  <c r="G54" i="1"/>
  <c r="G54" i="2"/>
  <c r="D24" i="1"/>
  <c r="G66" i="1"/>
  <c r="G66" i="2"/>
  <c r="G42" i="1"/>
  <c r="G42" i="2"/>
  <c r="D30" i="2"/>
  <c r="D72" i="1"/>
  <c r="G24" i="1"/>
  <c r="G24" i="2"/>
  <c r="F24" i="1"/>
  <c r="F24" i="2"/>
  <c r="D24" i="2"/>
  <c r="D48" i="2"/>
  <c r="F48" i="1"/>
  <c r="F48" i="2"/>
  <c r="G48" i="1"/>
  <c r="G48" i="2"/>
  <c r="F36" i="1"/>
  <c r="F36" i="2"/>
  <c r="F72" i="1"/>
  <c r="F72" i="2"/>
  <c r="F114" i="1"/>
  <c r="F114" i="2"/>
  <c r="G36" i="1"/>
  <c r="G36" i="2"/>
  <c r="D36" i="2"/>
  <c r="G72" i="1"/>
  <c r="G72" i="2"/>
  <c r="G114" i="1"/>
  <c r="G114" i="2"/>
  <c r="D72" i="2"/>
  <c r="D114" i="2"/>
  <c r="D18" i="1" l="1"/>
  <c r="E18" i="1" s="1"/>
  <c r="E18" i="2" s="1"/>
  <c r="G12" i="1"/>
  <c r="G12" i="2" s="1"/>
  <c r="F12" i="1"/>
  <c r="F12" i="2" s="1"/>
  <c r="D12" i="2"/>
  <c r="E12" i="1"/>
  <c r="E12" i="2" s="1"/>
  <c r="D6" i="2"/>
  <c r="F6" i="1"/>
  <c r="F6" i="2" s="1"/>
  <c r="E6" i="1"/>
  <c r="E6" i="2" s="1"/>
  <c r="E127" i="2" l="1"/>
  <c r="G18" i="1"/>
  <c r="G18" i="2" s="1"/>
  <c r="F18" i="1"/>
  <c r="F18" i="2" s="1"/>
  <c r="F127" i="2" s="1"/>
  <c r="D18" i="2"/>
  <c r="D127" i="2" s="1"/>
  <c r="T3" i="1"/>
  <c r="G6" i="1"/>
  <c r="G6" i="2" s="1"/>
  <c r="G127" i="2" l="1"/>
</calcChain>
</file>

<file path=xl/sharedStrings.xml><?xml version="1.0" encoding="utf-8"?>
<sst xmlns="http://schemas.openxmlformats.org/spreadsheetml/2006/main" count="176" uniqueCount="45">
  <si>
    <t>Notenübersicht</t>
  </si>
  <si>
    <t>Name:</t>
  </si>
  <si>
    <t>Klasse:</t>
  </si>
  <si>
    <t>Datum:</t>
  </si>
  <si>
    <t>Promotion</t>
  </si>
  <si>
    <t>Fach</t>
  </si>
  <si>
    <t>HatWerte</t>
  </si>
  <si>
    <t>Mittelwert</t>
  </si>
  <si>
    <t>gerundet</t>
  </si>
  <si>
    <t>MP gerundet</t>
  </si>
  <si>
    <t>X</t>
  </si>
  <si>
    <t>Deutsch</t>
  </si>
  <si>
    <t>Datum</t>
  </si>
  <si>
    <t>Thema</t>
  </si>
  <si>
    <t>Gewicht</t>
  </si>
  <si>
    <t>Note</t>
  </si>
  <si>
    <t>Französisch</t>
  </si>
  <si>
    <t>Englisch</t>
  </si>
  <si>
    <t>Mathematik</t>
  </si>
  <si>
    <t>Naturlehre</t>
  </si>
  <si>
    <t>Geschichte</t>
  </si>
  <si>
    <t>Geografie</t>
  </si>
  <si>
    <t>Bild. Gestalten</t>
  </si>
  <si>
    <t>Musik</t>
  </si>
  <si>
    <t>Informatik</t>
  </si>
  <si>
    <t>HW</t>
  </si>
  <si>
    <t>Religion</t>
  </si>
  <si>
    <t>Sport</t>
  </si>
  <si>
    <t>Latein</t>
  </si>
  <si>
    <t>NT</t>
  </si>
  <si>
    <t>Ist Promotion</t>
  </si>
  <si>
    <t>Ergebnis</t>
  </si>
  <si>
    <t>Kurzübung</t>
  </si>
  <si>
    <t>Einzelnoten</t>
  </si>
  <si>
    <t>1A</t>
  </si>
  <si>
    <t>Mangelpunkt (MP)</t>
  </si>
  <si>
    <t xml:space="preserve"> Max Mustermann</t>
  </si>
  <si>
    <t>Gesamtschnitt:</t>
  </si>
  <si>
    <t>Wunschnote:</t>
  </si>
  <si>
    <t>Benötigte Note:</t>
  </si>
  <si>
    <t>Zusatz 1</t>
  </si>
  <si>
    <t>Zusatz 2</t>
  </si>
  <si>
    <t>Zusatz 3</t>
  </si>
  <si>
    <t>Zusatz 5</t>
  </si>
  <si>
    <t>Zusatz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</si>
</sst>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8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b/>
      <sz val="11"/>
      <color theme="0" tint="-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165" fontId="1" fillId="0" borderId="0" xfId="0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center" textRotation="90"/>
    </xf>
    <xf numFmtId="164" fontId="2" fillId="0" borderId="0" xfId="0" applyNumberFormat="1" applyFont="1" applyAlignment="1">
      <alignment horizontal="center" textRotation="90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164" fontId="2" fillId="0" borderId="0" xfId="0" applyNumberFormat="1" applyFont="1" applyFill="1" applyAlignment="1">
      <alignment horizontal="center" textRotation="90"/>
    </xf>
    <xf numFmtId="0" fontId="1" fillId="0" borderId="0" xfId="0" applyFont="1" applyFill="1" applyAlignment="1">
      <alignment horizontal="left" vertical="top"/>
    </xf>
    <xf numFmtId="164" fontId="1" fillId="0" borderId="0" xfId="0" applyNumberFormat="1" applyFont="1" applyFill="1" applyBorder="1" applyAlignment="1">
      <alignment horizontal="center" textRotation="90"/>
    </xf>
    <xf numFmtId="165" fontId="1" fillId="0" borderId="0" xfId="0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left" vertical="top"/>
    </xf>
    <xf numFmtId="164" fontId="9" fillId="0" borderId="0" xfId="0" applyNumberFormat="1" applyFont="1" applyFill="1" applyAlignment="1">
      <alignment horizontal="center" textRotation="90"/>
    </xf>
    <xf numFmtId="0" fontId="6" fillId="0" borderId="0" xfId="0" applyFont="1" applyFill="1" applyAlignment="1">
      <alignment horizontal="left" vertical="top"/>
    </xf>
    <xf numFmtId="2" fontId="7" fillId="0" borderId="0" xfId="0" applyNumberFormat="1" applyFont="1" applyFill="1" applyAlignment="1" applyProtection="1">
      <alignment horizontal="left" vertical="center"/>
      <protection locked="0"/>
    </xf>
    <xf numFmtId="2" fontId="7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center" textRotation="90"/>
    </xf>
    <xf numFmtId="164" fontId="6" fillId="0" borderId="0" xfId="0" applyNumberFormat="1" applyFont="1" applyFill="1" applyBorder="1" applyAlignment="1" applyProtection="1">
      <alignment horizontal="center" textRotation="90"/>
      <protection locked="0"/>
    </xf>
    <xf numFmtId="165" fontId="6" fillId="0" borderId="0" xfId="0" applyNumberFormat="1" applyFont="1" applyFill="1" applyBorder="1" applyAlignment="1">
      <alignment horizontal="center" vertical="top"/>
    </xf>
    <xf numFmtId="165" fontId="6" fillId="0" borderId="0" xfId="0" applyNumberFormat="1" applyFont="1" applyFill="1" applyBorder="1" applyAlignment="1" applyProtection="1">
      <alignment horizontal="center" vertical="top"/>
      <protection locked="0"/>
    </xf>
    <xf numFmtId="2" fontId="9" fillId="0" borderId="0" xfId="0" applyNumberFormat="1" applyFont="1" applyFill="1" applyBorder="1" applyAlignment="1">
      <alignment horizontal="left" vertical="top"/>
    </xf>
    <xf numFmtId="2" fontId="9" fillId="0" borderId="0" xfId="0" applyNumberFormat="1" applyFont="1" applyFill="1" applyBorder="1" applyAlignment="1">
      <alignment horizontal="center" vertical="top"/>
    </xf>
    <xf numFmtId="2" fontId="9" fillId="0" borderId="0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center" vertical="top"/>
    </xf>
    <xf numFmtId="164" fontId="10" fillId="0" borderId="0" xfId="0" applyNumberFormat="1" applyFont="1" applyFill="1" applyAlignment="1">
      <alignment horizontal="left" textRotation="90"/>
    </xf>
    <xf numFmtId="164" fontId="10" fillId="0" borderId="0" xfId="0" applyNumberFormat="1" applyFont="1" applyFill="1" applyAlignment="1">
      <alignment horizontal="center" textRotation="90"/>
    </xf>
    <xf numFmtId="2" fontId="10" fillId="0" borderId="0" xfId="0" applyNumberFormat="1" applyFont="1" applyFill="1" applyAlignment="1" applyProtection="1">
      <alignment horizontal="left" vertical="center"/>
      <protection locked="0"/>
    </xf>
    <xf numFmtId="2" fontId="10" fillId="0" borderId="0" xfId="0" applyNumberFormat="1" applyFont="1" applyFill="1" applyAlignment="1">
      <alignment horizontal="center" vertical="center"/>
    </xf>
    <xf numFmtId="165" fontId="10" fillId="0" borderId="0" xfId="0" applyNumberFormat="1" applyFont="1" applyFill="1" applyBorder="1" applyAlignment="1">
      <alignment horizontal="left" vertical="top"/>
    </xf>
    <xf numFmtId="164" fontId="10" fillId="0" borderId="0" xfId="0" applyNumberFormat="1" applyFont="1" applyFill="1" applyBorder="1" applyAlignment="1">
      <alignment horizontal="center" textRotation="90"/>
    </xf>
    <xf numFmtId="164" fontId="10" fillId="0" borderId="0" xfId="0" applyNumberFormat="1" applyFont="1" applyFill="1" applyBorder="1" applyAlignment="1" applyProtection="1">
      <alignment horizontal="center" textRotation="90"/>
      <protection locked="0"/>
    </xf>
    <xf numFmtId="165" fontId="10" fillId="0" borderId="0" xfId="0" applyNumberFormat="1" applyFont="1" applyFill="1" applyBorder="1" applyAlignment="1">
      <alignment horizontal="center" vertical="top"/>
    </xf>
    <xf numFmtId="165" fontId="10" fillId="0" borderId="0" xfId="0" applyNumberFormat="1" applyFont="1" applyFill="1" applyBorder="1" applyAlignment="1" applyProtection="1">
      <alignment horizontal="center" vertical="top"/>
      <protection locked="0"/>
    </xf>
    <xf numFmtId="2" fontId="10" fillId="0" borderId="0" xfId="0" applyNumberFormat="1" applyFont="1" applyFill="1" applyBorder="1" applyAlignment="1">
      <alignment horizontal="left" vertical="top"/>
    </xf>
    <xf numFmtId="2" fontId="10" fillId="0" borderId="0" xfId="0" applyNumberFormat="1" applyFont="1" applyFill="1" applyBorder="1" applyAlignment="1">
      <alignment horizontal="center" vertical="top"/>
    </xf>
    <xf numFmtId="2" fontId="10" fillId="0" borderId="0" xfId="0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164" fontId="13" fillId="0" borderId="0" xfId="0" applyNumberFormat="1" applyFont="1" applyAlignment="1">
      <alignment horizontal="center" textRotation="90"/>
    </xf>
    <xf numFmtId="0" fontId="14" fillId="0" borderId="0" xfId="0" applyFont="1" applyAlignment="1">
      <alignment horizontal="left" vertical="top"/>
    </xf>
    <xf numFmtId="2" fontId="13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textRotation="90"/>
    </xf>
    <xf numFmtId="165" fontId="14" fillId="0" borderId="0" xfId="0" applyNumberFormat="1" applyFont="1" applyAlignment="1">
      <alignment horizontal="center" vertical="top"/>
    </xf>
    <xf numFmtId="2" fontId="13" fillId="0" borderId="0" xfId="0" applyNumberFormat="1" applyFont="1" applyAlignment="1">
      <alignment horizontal="center" vertical="top"/>
    </xf>
    <xf numFmtId="164" fontId="15" fillId="0" borderId="0" xfId="0" applyNumberFormat="1" applyFont="1" applyAlignment="1">
      <alignment horizontal="center" textRotation="90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2" fontId="15" fillId="0" borderId="0" xfId="0" applyNumberFormat="1" applyFont="1" applyAlignment="1">
      <alignment horizontal="center" vertical="center"/>
    </xf>
    <xf numFmtId="2" fontId="15" fillId="0" borderId="0" xfId="0" applyNumberFormat="1" applyFont="1" applyFill="1" applyAlignment="1">
      <alignment horizontal="center" vertical="center"/>
    </xf>
    <xf numFmtId="165" fontId="8" fillId="0" borderId="0" xfId="0" applyNumberFormat="1" applyFont="1" applyAlignment="1">
      <alignment horizontal="left" vertical="top"/>
    </xf>
    <xf numFmtId="165" fontId="8" fillId="0" borderId="0" xfId="0" applyNumberFormat="1" applyFont="1" applyAlignment="1">
      <alignment horizontal="center" vertical="top"/>
    </xf>
    <xf numFmtId="2" fontId="15" fillId="0" borderId="0" xfId="0" applyNumberFormat="1" applyFont="1" applyAlignment="1">
      <alignment horizontal="left" vertical="top"/>
    </xf>
    <xf numFmtId="2" fontId="15" fillId="0" borderId="0" xfId="0" applyNumberFormat="1" applyFont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165" fontId="8" fillId="3" borderId="2" xfId="0" applyNumberFormat="1" applyFont="1" applyFill="1" applyBorder="1" applyAlignment="1" applyProtection="1">
      <alignment horizontal="center" vertical="top"/>
      <protection locked="0"/>
    </xf>
    <xf numFmtId="2" fontId="15" fillId="3" borderId="3" xfId="0" applyNumberFormat="1" applyFont="1" applyFill="1" applyBorder="1" applyAlignment="1" applyProtection="1">
      <alignment horizontal="center" vertical="top"/>
      <protection locked="0"/>
    </xf>
    <xf numFmtId="0" fontId="17" fillId="0" borderId="0" xfId="0" applyFont="1" applyFill="1" applyAlignment="1">
      <alignment horizontal="center" vertical="center"/>
    </xf>
    <xf numFmtId="2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top"/>
    </xf>
    <xf numFmtId="0" fontId="15" fillId="0" borderId="0" xfId="0" applyFont="1" applyAlignment="1">
      <alignment vertical="center"/>
    </xf>
    <xf numFmtId="0" fontId="15" fillId="3" borderId="0" xfId="0" applyFont="1" applyFill="1" applyAlignment="1" applyProtection="1">
      <alignment vertical="center"/>
      <protection locked="0"/>
    </xf>
    <xf numFmtId="2" fontId="18" fillId="2" borderId="0" xfId="0" applyNumberFormat="1" applyFont="1" applyFill="1" applyAlignment="1" applyProtection="1">
      <alignment horizontal="center" vertical="center"/>
      <protection locked="0"/>
    </xf>
    <xf numFmtId="2" fontId="18" fillId="2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164" fontId="11" fillId="0" borderId="0" xfId="0" applyNumberFormat="1" applyFont="1" applyAlignment="1">
      <alignment horizontal="center" textRotation="90"/>
    </xf>
    <xf numFmtId="165" fontId="11" fillId="0" borderId="0" xfId="0" applyNumberFormat="1" applyFont="1" applyAlignment="1">
      <alignment horizontal="left" vertical="top"/>
    </xf>
    <xf numFmtId="164" fontId="11" fillId="3" borderId="1" xfId="0" applyNumberFormat="1" applyFont="1" applyFill="1" applyBorder="1" applyAlignment="1" applyProtection="1">
      <alignment horizontal="center" textRotation="90"/>
      <protection locked="0"/>
    </xf>
    <xf numFmtId="165" fontId="11" fillId="0" borderId="0" xfId="0" applyNumberFormat="1" applyFont="1" applyAlignment="1">
      <alignment horizontal="center" vertical="top"/>
    </xf>
    <xf numFmtId="165" fontId="11" fillId="3" borderId="2" xfId="0" applyNumberFormat="1" applyFont="1" applyFill="1" applyBorder="1" applyAlignment="1" applyProtection="1">
      <alignment horizontal="center" vertical="top"/>
      <protection locked="0"/>
    </xf>
    <xf numFmtId="165" fontId="11" fillId="0" borderId="0" xfId="0" applyNumberFormat="1" applyFont="1" applyAlignment="1">
      <alignment horizontal="left" vertical="center"/>
    </xf>
    <xf numFmtId="164" fontId="11" fillId="0" borderId="0" xfId="0" applyNumberFormat="1" applyFont="1" applyAlignment="1">
      <alignment horizontal="center" vertical="center" textRotation="90"/>
    </xf>
    <xf numFmtId="164" fontId="11" fillId="3" borderId="2" xfId="0" applyNumberFormat="1" applyFont="1" applyFill="1" applyBorder="1" applyAlignment="1" applyProtection="1">
      <alignment horizontal="center" vertical="center" textRotation="90"/>
      <protection locked="0"/>
    </xf>
    <xf numFmtId="164" fontId="12" fillId="0" borderId="0" xfId="0" applyNumberFormat="1" applyFont="1" applyAlignment="1">
      <alignment horizontal="center" vertical="center" textRotation="90"/>
    </xf>
    <xf numFmtId="164" fontId="12" fillId="0" borderId="0" xfId="0" applyNumberFormat="1" applyFont="1" applyAlignment="1">
      <alignment horizontal="center" textRotation="90"/>
    </xf>
    <xf numFmtId="0" fontId="8" fillId="0" borderId="0" xfId="0" applyFont="1" applyFill="1" applyAlignment="1">
      <alignment vertical="center"/>
    </xf>
    <xf numFmtId="164" fontId="5" fillId="0" borderId="0" xfId="0" applyNumberFormat="1" applyFont="1" applyAlignment="1">
      <alignment horizontal="center" textRotation="90"/>
    </xf>
    <xf numFmtId="164" fontId="5" fillId="0" borderId="0" xfId="0" applyNumberFormat="1" applyFont="1" applyAlignment="1">
      <alignment horizontal="left" textRotation="90"/>
    </xf>
    <xf numFmtId="2" fontId="15" fillId="3" borderId="0" xfId="0" applyNumberFormat="1" applyFont="1" applyFill="1" applyAlignment="1" applyProtection="1">
      <alignment horizontal="left" vertical="center"/>
    </xf>
    <xf numFmtId="2" fontId="15" fillId="0" borderId="4" xfId="0" applyNumberFormat="1" applyFont="1" applyBorder="1" applyAlignment="1">
      <alignment vertical="center"/>
    </xf>
    <xf numFmtId="2" fontId="15" fillId="0" borderId="4" xfId="0" applyNumberFormat="1" applyFont="1" applyBorder="1" applyAlignment="1">
      <alignment horizontal="right" vertical="center"/>
    </xf>
    <xf numFmtId="0" fontId="5" fillId="3" borderId="0" xfId="0" applyFont="1" applyFill="1" applyAlignment="1" applyProtection="1">
      <alignment vertical="center"/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16" fillId="2" borderId="0" xfId="0" applyFont="1" applyFill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164" fontId="10" fillId="0" borderId="0" xfId="0" applyNumberFormat="1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15" fillId="3" borderId="0" xfId="0" applyFont="1" applyFill="1" applyAlignment="1" applyProtection="1">
      <alignment horizontal="center" vertical="center"/>
      <protection locked="0"/>
    </xf>
  </cellXfs>
  <cellStyles count="1">
    <cellStyle name="Standard" xfId="0" builtinId="0"/>
  </cellStyles>
  <dxfs count="129"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99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31"/>
  <sheetViews>
    <sheetView showGridLines="0" tabSelected="1" zoomScale="115" zoomScaleNormal="115" workbookViewId="0">
      <selection activeCell="E11" sqref="E11"/>
    </sheetView>
  </sheetViews>
  <sheetFormatPr baseColWidth="10" defaultColWidth="4.109375" defaultRowHeight="10.199999999999999" x14ac:dyDescent="0.3"/>
  <cols>
    <col min="1" max="1" width="2.77734375" style="1" customWidth="1"/>
    <col min="2" max="2" width="13" style="1" customWidth="1"/>
    <col min="3" max="3" width="7.6640625" style="2" hidden="1" customWidth="1"/>
    <col min="4" max="18" width="5.109375" style="2" customWidth="1"/>
    <col min="19" max="19" width="6.21875" style="2" customWidth="1"/>
    <col min="20" max="20" width="5.109375" style="2" customWidth="1"/>
    <col min="21" max="21" width="6.21875" style="2" bestFit="1" customWidth="1"/>
    <col min="22" max="16384" width="4.109375" style="2"/>
  </cols>
  <sheetData>
    <row r="1" spans="1:23" s="7" customFormat="1" ht="37.049999999999997" customHeight="1" x14ac:dyDescent="0.3">
      <c r="A1" s="101" t="s">
        <v>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53"/>
      <c r="V1" s="53"/>
      <c r="W1" s="53"/>
    </row>
    <row r="2" spans="1:23" s="7" customFormat="1" ht="13.95" customHeight="1" x14ac:dyDescent="0.3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53"/>
      <c r="V2" s="53"/>
      <c r="W2" s="53"/>
    </row>
    <row r="3" spans="1:23" s="9" customFormat="1" ht="25.05" customHeight="1" x14ac:dyDescent="0.3">
      <c r="A3" s="102" t="s">
        <v>1</v>
      </c>
      <c r="B3" s="102"/>
      <c r="C3" s="76"/>
      <c r="D3" s="99" t="s">
        <v>36</v>
      </c>
      <c r="E3" s="100"/>
      <c r="F3" s="100"/>
      <c r="G3" s="100"/>
      <c r="H3" s="100"/>
      <c r="I3" s="100"/>
      <c r="J3" s="100"/>
      <c r="K3" s="76"/>
      <c r="L3" s="102" t="s">
        <v>2</v>
      </c>
      <c r="M3" s="102"/>
      <c r="N3" s="77" t="s">
        <v>34</v>
      </c>
      <c r="O3" s="76"/>
      <c r="P3" s="102" t="s">
        <v>37</v>
      </c>
      <c r="Q3" s="102"/>
      <c r="R3" s="102"/>
      <c r="S3" s="102"/>
      <c r="T3" s="96">
        <f>IFERROR(AVERAGE(D6,D12,D18,D24,D30,D36,D42,D48,D54,D60,D66,D72,D78,D84,D90,D96,D102,D108,D114,D120)," ")</f>
        <v>4.5</v>
      </c>
      <c r="U3" s="53"/>
      <c r="V3" s="53"/>
      <c r="W3" s="53"/>
    </row>
    <row r="4" spans="1:23" s="6" customFormat="1" ht="115.05" customHeight="1" x14ac:dyDescent="0.3">
      <c r="A4" s="94" t="s">
        <v>4</v>
      </c>
      <c r="B4" s="95" t="s">
        <v>5</v>
      </c>
      <c r="C4" s="94" t="s">
        <v>6</v>
      </c>
      <c r="D4" s="94" t="s">
        <v>7</v>
      </c>
      <c r="E4" s="94" t="s">
        <v>8</v>
      </c>
      <c r="F4" s="94" t="s">
        <v>35</v>
      </c>
      <c r="G4" s="94" t="s">
        <v>9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55"/>
      <c r="V4" s="55"/>
      <c r="W4" s="55"/>
    </row>
    <row r="5" spans="1:23" ht="10.95" customHeight="1" x14ac:dyDescent="0.3">
      <c r="A5" s="62"/>
      <c r="B5" s="63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54"/>
      <c r="V5" s="54"/>
      <c r="W5" s="54"/>
    </row>
    <row r="6" spans="1:23" s="10" customFormat="1" ht="14.4" customHeight="1" x14ac:dyDescent="0.3">
      <c r="A6" s="78" t="s">
        <v>10</v>
      </c>
      <c r="B6" s="79" t="s">
        <v>11</v>
      </c>
      <c r="C6" s="64" t="b">
        <f>SUMPRODUCT(D9:AZ9,D10:AZ10)&gt;0</f>
        <v>1</v>
      </c>
      <c r="D6" s="65">
        <f>IF(C6,SUMPRODUCT(D9:AZ9,D10:AZ10)/SUM(D9:AZ9),"")</f>
        <v>5</v>
      </c>
      <c r="E6" s="65">
        <f>IF(C6,ROUND(D6*2,0)/2,"")</f>
        <v>5</v>
      </c>
      <c r="F6" s="65" t="str">
        <f>IF(D6&lt;4,4-D6,"")</f>
        <v/>
      </c>
      <c r="G6" s="65" t="str">
        <f>IF(D6&lt;4,4-E6,"")</f>
        <v/>
      </c>
      <c r="H6" s="64"/>
      <c r="I6" s="98" t="s">
        <v>38</v>
      </c>
      <c r="J6" s="98"/>
      <c r="K6" s="98"/>
      <c r="L6" s="98"/>
      <c r="M6" s="107"/>
      <c r="N6" s="97"/>
      <c r="O6" s="98" t="s">
        <v>39</v>
      </c>
      <c r="P6" s="98"/>
      <c r="Q6" s="98"/>
      <c r="R6" s="98"/>
      <c r="S6" s="64">
        <f>IF(ISBLANK(M6),0,M6*(COUNTA(D10:T10)+1)-SUM(D10:T10))</f>
        <v>0</v>
      </c>
      <c r="T6" s="64"/>
      <c r="U6" s="57"/>
      <c r="V6" s="57"/>
      <c r="W6" s="57"/>
    </row>
    <row r="7" spans="1:23" s="5" customFormat="1" ht="49.95" customHeight="1" x14ac:dyDescent="0.3">
      <c r="A7" s="83"/>
      <c r="B7" s="84" t="s">
        <v>12</v>
      </c>
      <c r="C7" s="83"/>
      <c r="D7" s="85">
        <v>44317</v>
      </c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58"/>
      <c r="V7" s="58"/>
      <c r="W7" s="58"/>
    </row>
    <row r="8" spans="1:23" s="91" customFormat="1" ht="70.05" customHeight="1" x14ac:dyDescent="0.3">
      <c r="A8" s="89"/>
      <c r="B8" s="88" t="s">
        <v>13</v>
      </c>
      <c r="C8" s="89"/>
      <c r="D8" s="90" t="s">
        <v>32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</row>
    <row r="9" spans="1:23" s="3" customFormat="1" ht="13.8" x14ac:dyDescent="0.3">
      <c r="A9" s="84"/>
      <c r="B9" s="84" t="s">
        <v>14</v>
      </c>
      <c r="C9" s="86"/>
      <c r="D9" s="87">
        <v>1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59"/>
      <c r="V9" s="59"/>
      <c r="W9" s="59"/>
    </row>
    <row r="10" spans="1:23" s="4" customFormat="1" ht="13.8" x14ac:dyDescent="0.3">
      <c r="A10" s="68"/>
      <c r="B10" s="68" t="s">
        <v>15</v>
      </c>
      <c r="C10" s="69"/>
      <c r="D10" s="72">
        <v>5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60"/>
      <c r="V10" s="60"/>
      <c r="W10" s="60"/>
    </row>
    <row r="11" spans="1:23" ht="7.5" customHeight="1" x14ac:dyDescent="0.3">
      <c r="A11" s="63"/>
      <c r="B11" s="63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54"/>
      <c r="V11" s="54"/>
      <c r="W11" s="54"/>
    </row>
    <row r="12" spans="1:23" s="10" customFormat="1" ht="13.8" x14ac:dyDescent="0.3">
      <c r="A12" s="78" t="s">
        <v>10</v>
      </c>
      <c r="B12" s="79" t="s">
        <v>16</v>
      </c>
      <c r="C12" s="64" t="b">
        <f>SUMPRODUCT(D15:AZ15,D16:AZ16)&gt;0</f>
        <v>1</v>
      </c>
      <c r="D12" s="65">
        <f>IF(C12,SUMPRODUCT(D15:AZ15,D16:AZ16)/SUM(D15:AZ15),"")</f>
        <v>4</v>
      </c>
      <c r="E12" s="65">
        <f>IF(C12,ROUND(D12*2,0)/2,"")</f>
        <v>4</v>
      </c>
      <c r="F12" s="65" t="str">
        <f>IF(D12&lt;4,4-D12,"")</f>
        <v/>
      </c>
      <c r="G12" s="65" t="str">
        <f>IF(D12&lt;4,4-E12,"")</f>
        <v/>
      </c>
      <c r="H12" s="64"/>
      <c r="I12" s="98" t="s">
        <v>38</v>
      </c>
      <c r="J12" s="98"/>
      <c r="K12" s="98"/>
      <c r="L12" s="98"/>
      <c r="M12" s="107"/>
      <c r="N12" s="97"/>
      <c r="O12" s="98" t="s">
        <v>39</v>
      </c>
      <c r="P12" s="98"/>
      <c r="Q12" s="98"/>
      <c r="R12" s="98"/>
      <c r="S12" s="64">
        <f>IF(ISBLANK(M12),0,M12*(COUNTA(D16:T16)+1)-SUM(D16:T16))</f>
        <v>0</v>
      </c>
      <c r="T12" s="64"/>
      <c r="U12" s="57"/>
      <c r="V12" s="57"/>
      <c r="W12" s="57"/>
    </row>
    <row r="13" spans="1:23" s="92" customFormat="1" ht="49.95" customHeight="1" x14ac:dyDescent="0.3">
      <c r="A13" s="83"/>
      <c r="B13" s="84" t="s">
        <v>12</v>
      </c>
      <c r="C13" s="83"/>
      <c r="D13" s="85">
        <v>44197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</row>
    <row r="14" spans="1:23" s="91" customFormat="1" ht="70.05" customHeight="1" x14ac:dyDescent="0.3">
      <c r="A14" s="89"/>
      <c r="B14" s="88" t="s">
        <v>13</v>
      </c>
      <c r="C14" s="89"/>
      <c r="D14" s="90" t="s">
        <v>32</v>
      </c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</row>
    <row r="15" spans="1:23" s="3" customFormat="1" ht="13.8" x14ac:dyDescent="0.3">
      <c r="A15" s="66"/>
      <c r="B15" s="66" t="s">
        <v>14</v>
      </c>
      <c r="C15" s="67"/>
      <c r="D15" s="71">
        <v>1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59"/>
      <c r="V15" s="59"/>
      <c r="W15" s="59"/>
    </row>
    <row r="16" spans="1:23" s="4" customFormat="1" ht="13.8" x14ac:dyDescent="0.3">
      <c r="A16" s="68"/>
      <c r="B16" s="68" t="s">
        <v>15</v>
      </c>
      <c r="C16" s="69"/>
      <c r="D16" s="72">
        <v>4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60"/>
      <c r="V16" s="60"/>
      <c r="W16" s="60"/>
    </row>
    <row r="17" spans="1:23" ht="7.5" customHeight="1" x14ac:dyDescent="0.3">
      <c r="A17" s="63"/>
      <c r="B17" s="63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54"/>
      <c r="V17" s="54"/>
      <c r="W17" s="54"/>
    </row>
    <row r="18" spans="1:23" s="10" customFormat="1" ht="13.8" x14ac:dyDescent="0.3">
      <c r="A18" s="78" t="s">
        <v>10</v>
      </c>
      <c r="B18" s="79" t="s">
        <v>17</v>
      </c>
      <c r="C18" s="64" t="b">
        <f>SUMPRODUCT(D21:AZ21,D22:AZ22)&gt;0</f>
        <v>0</v>
      </c>
      <c r="D18" s="65" t="str">
        <f>IF(C18,SUMPRODUCT(D21:AZ21,D22:AZ22)/SUM(D21:AZ21),"")</f>
        <v/>
      </c>
      <c r="E18" s="65" t="str">
        <f>IF(C18,ROUND(D18*2,0)/2,"")</f>
        <v/>
      </c>
      <c r="F18" s="65" t="str">
        <f>IF(D18&lt;4,4-D18,"")</f>
        <v/>
      </c>
      <c r="G18" s="65" t="str">
        <f>IF(D18&lt;4,4-E18,"")</f>
        <v/>
      </c>
      <c r="H18" s="64"/>
      <c r="I18" s="98" t="s">
        <v>38</v>
      </c>
      <c r="J18" s="98"/>
      <c r="K18" s="98"/>
      <c r="L18" s="98"/>
      <c r="M18" s="107"/>
      <c r="N18" s="97"/>
      <c r="O18" s="98" t="s">
        <v>39</v>
      </c>
      <c r="P18" s="98"/>
      <c r="Q18" s="98"/>
      <c r="R18" s="98"/>
      <c r="S18" s="64">
        <f>IF(ISBLANK(M18),0,M18*(COUNTA(D22:T22)+1)-SUM(D22:T22))</f>
        <v>0</v>
      </c>
      <c r="T18" s="64"/>
      <c r="U18" s="57"/>
      <c r="V18" s="57"/>
      <c r="W18" s="57"/>
    </row>
    <row r="19" spans="1:23" s="92" customFormat="1" ht="49.95" customHeight="1" x14ac:dyDescent="0.3">
      <c r="A19" s="83"/>
      <c r="B19" s="84" t="s">
        <v>12</v>
      </c>
      <c r="C19" s="83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</row>
    <row r="20" spans="1:23" s="91" customFormat="1" ht="70.05" customHeight="1" x14ac:dyDescent="0.3">
      <c r="A20" s="89"/>
      <c r="B20" s="88" t="s">
        <v>13</v>
      </c>
      <c r="C20" s="89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</row>
    <row r="21" spans="1:23" s="3" customFormat="1" ht="13.8" x14ac:dyDescent="0.3">
      <c r="A21" s="66"/>
      <c r="B21" s="66" t="s">
        <v>14</v>
      </c>
      <c r="C21" s="67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59"/>
      <c r="V21" s="59"/>
      <c r="W21" s="59"/>
    </row>
    <row r="22" spans="1:23" s="4" customFormat="1" ht="13.8" x14ac:dyDescent="0.3">
      <c r="A22" s="68"/>
      <c r="B22" s="68" t="s">
        <v>15</v>
      </c>
      <c r="C22" s="69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60"/>
      <c r="V22" s="60"/>
      <c r="W22" s="60"/>
    </row>
    <row r="23" spans="1:23" ht="7.5" customHeight="1" x14ac:dyDescent="0.3">
      <c r="A23" s="63"/>
      <c r="B23" s="63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54"/>
      <c r="V23" s="54"/>
      <c r="W23" s="54"/>
    </row>
    <row r="24" spans="1:23" s="10" customFormat="1" ht="13.8" x14ac:dyDescent="0.3">
      <c r="A24" s="78" t="s">
        <v>10</v>
      </c>
      <c r="B24" s="79" t="s">
        <v>18</v>
      </c>
      <c r="C24" s="64" t="b">
        <f>SUMPRODUCT(D27:AZ27,D28:AZ28)&gt;0</f>
        <v>0</v>
      </c>
      <c r="D24" s="65" t="str">
        <f>IF(C24,SUMPRODUCT(D27:AZ27,D28:AZ28)/SUM(D27:AZ27),"")</f>
        <v/>
      </c>
      <c r="E24" s="65" t="str">
        <f>IF(C24,ROUND(D24*2,0)/2,"")</f>
        <v/>
      </c>
      <c r="F24" s="65" t="str">
        <f>IF(D24&lt;4,4-D24,"")</f>
        <v/>
      </c>
      <c r="G24" s="65" t="str">
        <f>IF(D24&lt;4,4-E24,"")</f>
        <v/>
      </c>
      <c r="H24" s="64"/>
      <c r="I24" s="98" t="s">
        <v>38</v>
      </c>
      <c r="J24" s="98"/>
      <c r="K24" s="98"/>
      <c r="L24" s="98"/>
      <c r="M24" s="107"/>
      <c r="N24" s="97"/>
      <c r="O24" s="98" t="s">
        <v>39</v>
      </c>
      <c r="P24" s="98"/>
      <c r="Q24" s="98"/>
      <c r="R24" s="98"/>
      <c r="S24" s="64">
        <f>IF(ISBLANK(M24),0,M24*(COUNTA(D28:T28)+1)-SUM(D28:T28))</f>
        <v>0</v>
      </c>
      <c r="T24" s="64"/>
      <c r="U24" s="57"/>
      <c r="V24" s="57"/>
      <c r="W24" s="57"/>
    </row>
    <row r="25" spans="1:23" s="92" customFormat="1" ht="49.95" customHeight="1" x14ac:dyDescent="0.3">
      <c r="A25" s="83"/>
      <c r="B25" s="84" t="s">
        <v>12</v>
      </c>
      <c r="C25" s="83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</row>
    <row r="26" spans="1:23" s="91" customFormat="1" ht="70.05" customHeight="1" x14ac:dyDescent="0.3">
      <c r="A26" s="89"/>
      <c r="B26" s="88" t="s">
        <v>13</v>
      </c>
      <c r="C26" s="89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</row>
    <row r="27" spans="1:23" s="3" customFormat="1" ht="13.8" x14ac:dyDescent="0.3">
      <c r="A27" s="66"/>
      <c r="B27" s="66" t="s">
        <v>14</v>
      </c>
      <c r="C27" s="67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59"/>
      <c r="V27" s="59"/>
      <c r="W27" s="59"/>
    </row>
    <row r="28" spans="1:23" s="4" customFormat="1" ht="13.8" x14ac:dyDescent="0.3">
      <c r="A28" s="68"/>
      <c r="B28" s="68" t="s">
        <v>15</v>
      </c>
      <c r="C28" s="69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60"/>
      <c r="V28" s="60"/>
      <c r="W28" s="60"/>
    </row>
    <row r="29" spans="1:23" ht="7.5" customHeight="1" x14ac:dyDescent="0.3">
      <c r="A29" s="63"/>
      <c r="B29" s="63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54"/>
      <c r="V29" s="54"/>
      <c r="W29" s="54"/>
    </row>
    <row r="30" spans="1:23" s="10" customFormat="1" ht="13.8" x14ac:dyDescent="0.3">
      <c r="A30" s="78" t="s">
        <v>10</v>
      </c>
      <c r="B30" s="79" t="s">
        <v>19</v>
      </c>
      <c r="C30" s="64" t="b">
        <f>SUMPRODUCT(D33:AZ33,D34:AZ34)&gt;0</f>
        <v>0</v>
      </c>
      <c r="D30" s="65" t="str">
        <f>IF(C30,SUMPRODUCT(D33:AZ33,D34:AZ34)/SUM(D33:AZ33),"")</f>
        <v/>
      </c>
      <c r="E30" s="65" t="str">
        <f>IF(C30,ROUND(D30*2,0)/2,"")</f>
        <v/>
      </c>
      <c r="F30" s="65" t="str">
        <f>IF(D30&lt;4,4-D30,"")</f>
        <v/>
      </c>
      <c r="G30" s="65" t="str">
        <f>IF(D30&lt;4,4-E30,"")</f>
        <v/>
      </c>
      <c r="H30" s="64"/>
      <c r="I30" s="98" t="s">
        <v>38</v>
      </c>
      <c r="J30" s="98"/>
      <c r="K30" s="98"/>
      <c r="L30" s="98"/>
      <c r="M30" s="107"/>
      <c r="N30" s="97"/>
      <c r="O30" s="98" t="s">
        <v>39</v>
      </c>
      <c r="P30" s="98"/>
      <c r="Q30" s="98"/>
      <c r="R30" s="98"/>
      <c r="S30" s="64">
        <f>IF(ISBLANK(M30),0,M30*(COUNTA(D34:T34)+1)-SUM(D34:T34))</f>
        <v>0</v>
      </c>
      <c r="T30" s="64"/>
      <c r="U30" s="57"/>
      <c r="V30" s="57"/>
      <c r="W30" s="57"/>
    </row>
    <row r="31" spans="1:23" s="92" customFormat="1" ht="49.95" customHeight="1" x14ac:dyDescent="0.3">
      <c r="A31" s="83"/>
      <c r="B31" s="84" t="s">
        <v>12</v>
      </c>
      <c r="C31" s="83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</row>
    <row r="32" spans="1:23" s="91" customFormat="1" ht="70.05" customHeight="1" x14ac:dyDescent="0.3">
      <c r="A32" s="89"/>
      <c r="B32" s="88" t="s">
        <v>13</v>
      </c>
      <c r="C32" s="89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</row>
    <row r="33" spans="1:23" s="3" customFormat="1" ht="13.8" x14ac:dyDescent="0.3">
      <c r="A33" s="66"/>
      <c r="B33" s="66" t="s">
        <v>14</v>
      </c>
      <c r="C33" s="67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59"/>
      <c r="V33" s="59"/>
      <c r="W33" s="59"/>
    </row>
    <row r="34" spans="1:23" s="4" customFormat="1" ht="13.8" x14ac:dyDescent="0.3">
      <c r="A34" s="68"/>
      <c r="B34" s="68" t="s">
        <v>15</v>
      </c>
      <c r="C34" s="69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60"/>
      <c r="V34" s="60"/>
      <c r="W34" s="60"/>
    </row>
    <row r="35" spans="1:23" ht="7.5" customHeight="1" x14ac:dyDescent="0.3">
      <c r="A35" s="63"/>
      <c r="B35" s="63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54"/>
      <c r="V35" s="54"/>
      <c r="W35" s="54"/>
    </row>
    <row r="36" spans="1:23" s="10" customFormat="1" ht="13.8" x14ac:dyDescent="0.3">
      <c r="A36" s="78" t="s">
        <v>10</v>
      </c>
      <c r="B36" s="79" t="s">
        <v>20</v>
      </c>
      <c r="C36" s="64" t="b">
        <f>SUMPRODUCT(D39:AZ39,D40:AZ40)&gt;0</f>
        <v>0</v>
      </c>
      <c r="D36" s="65" t="str">
        <f>IF(C36,SUMPRODUCT(D39:AZ39,D40:AZ40)/SUM(D39:AZ39),"")</f>
        <v/>
      </c>
      <c r="E36" s="65" t="str">
        <f>IF(C36,ROUND(D36*2,0)/2,"")</f>
        <v/>
      </c>
      <c r="F36" s="65" t="str">
        <f>IF(D36&lt;4,4-D36,"")</f>
        <v/>
      </c>
      <c r="G36" s="65" t="str">
        <f>IF(D36&lt;4,4-E36,"")</f>
        <v/>
      </c>
      <c r="H36" s="64"/>
      <c r="I36" s="98" t="s">
        <v>38</v>
      </c>
      <c r="J36" s="98"/>
      <c r="K36" s="98"/>
      <c r="L36" s="98"/>
      <c r="M36" s="107"/>
      <c r="N36" s="97"/>
      <c r="O36" s="98" t="s">
        <v>39</v>
      </c>
      <c r="P36" s="98"/>
      <c r="Q36" s="98"/>
      <c r="R36" s="98"/>
      <c r="S36" s="64">
        <f>IF(ISBLANK(M36),0,M36*(COUNTA(D40:T40)+1)-SUM(D40:T40))</f>
        <v>0</v>
      </c>
      <c r="T36" s="64"/>
      <c r="U36" s="57"/>
      <c r="V36" s="57"/>
      <c r="W36" s="57"/>
    </row>
    <row r="37" spans="1:23" s="92" customFormat="1" ht="49.95" customHeight="1" x14ac:dyDescent="0.3">
      <c r="A37" s="83"/>
      <c r="B37" s="84" t="s">
        <v>12</v>
      </c>
      <c r="C37" s="83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</row>
    <row r="38" spans="1:23" s="91" customFormat="1" ht="70.05" customHeight="1" x14ac:dyDescent="0.3">
      <c r="A38" s="89"/>
      <c r="B38" s="88" t="s">
        <v>13</v>
      </c>
      <c r="C38" s="89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</row>
    <row r="39" spans="1:23" s="3" customFormat="1" ht="13.8" x14ac:dyDescent="0.3">
      <c r="A39" s="66"/>
      <c r="B39" s="66" t="s">
        <v>14</v>
      </c>
      <c r="C39" s="67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59"/>
      <c r="V39" s="59"/>
      <c r="W39" s="59"/>
    </row>
    <row r="40" spans="1:23" s="4" customFormat="1" ht="13.8" x14ac:dyDescent="0.3">
      <c r="A40" s="68"/>
      <c r="B40" s="68" t="s">
        <v>15</v>
      </c>
      <c r="C40" s="69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60"/>
      <c r="V40" s="60"/>
      <c r="W40" s="60"/>
    </row>
    <row r="41" spans="1:23" ht="7.5" customHeight="1" x14ac:dyDescent="0.3">
      <c r="A41" s="63"/>
      <c r="B41" s="63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54"/>
      <c r="V41" s="54"/>
      <c r="W41" s="54"/>
    </row>
    <row r="42" spans="1:23" s="10" customFormat="1" ht="13.8" x14ac:dyDescent="0.3">
      <c r="A42" s="78" t="s">
        <v>10</v>
      </c>
      <c r="B42" s="79" t="s">
        <v>21</v>
      </c>
      <c r="C42" s="64" t="b">
        <f>SUMPRODUCT(D45:AZ45,D46:AZ46)&gt;0</f>
        <v>0</v>
      </c>
      <c r="D42" s="65" t="str">
        <f>IF(C42,SUMPRODUCT(D45:AZ45,D46:AZ46)/SUM(D45:AZ45),"")</f>
        <v/>
      </c>
      <c r="E42" s="65" t="str">
        <f>IF(C42,ROUND(D42*2,0)/2,"")</f>
        <v/>
      </c>
      <c r="F42" s="65" t="str">
        <f>IF(D42&lt;4,4-D42,"")</f>
        <v/>
      </c>
      <c r="G42" s="65" t="str">
        <f>IF(D42&lt;4,4-E42,"")</f>
        <v/>
      </c>
      <c r="H42" s="64"/>
      <c r="I42" s="98" t="s">
        <v>38</v>
      </c>
      <c r="J42" s="98"/>
      <c r="K42" s="98"/>
      <c r="L42" s="98"/>
      <c r="M42" s="107"/>
      <c r="N42" s="97"/>
      <c r="O42" s="98" t="s">
        <v>39</v>
      </c>
      <c r="P42" s="98"/>
      <c r="Q42" s="98"/>
      <c r="R42" s="98"/>
      <c r="S42" s="64">
        <f>IF(ISBLANK(M42),0,M42*(COUNTA(D46:T46)+1)-SUM(D46:T46))</f>
        <v>0</v>
      </c>
      <c r="T42" s="64"/>
      <c r="U42" s="57"/>
      <c r="V42" s="57"/>
      <c r="W42" s="57"/>
    </row>
    <row r="43" spans="1:23" s="92" customFormat="1" ht="49.95" customHeight="1" x14ac:dyDescent="0.3">
      <c r="A43" s="83"/>
      <c r="B43" s="84" t="s">
        <v>12</v>
      </c>
      <c r="C43" s="83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spans="1:23" s="91" customFormat="1" ht="70.05" customHeight="1" x14ac:dyDescent="0.3">
      <c r="A44" s="89"/>
      <c r="B44" s="88" t="s">
        <v>13</v>
      </c>
      <c r="C44" s="89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</row>
    <row r="45" spans="1:23" s="3" customFormat="1" ht="13.8" x14ac:dyDescent="0.3">
      <c r="A45" s="66"/>
      <c r="B45" s="66" t="s">
        <v>14</v>
      </c>
      <c r="C45" s="67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59"/>
      <c r="V45" s="59"/>
      <c r="W45" s="59"/>
    </row>
    <row r="46" spans="1:23" s="4" customFormat="1" ht="13.8" x14ac:dyDescent="0.3">
      <c r="A46" s="68"/>
      <c r="B46" s="68" t="s">
        <v>15</v>
      </c>
      <c r="C46" s="69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60"/>
      <c r="V46" s="60"/>
      <c r="W46" s="60"/>
    </row>
    <row r="47" spans="1:23" ht="7.5" customHeight="1" x14ac:dyDescent="0.3">
      <c r="A47" s="63"/>
      <c r="B47" s="63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54"/>
      <c r="V47" s="54"/>
      <c r="W47" s="54"/>
    </row>
    <row r="48" spans="1:23" s="10" customFormat="1" ht="13.8" x14ac:dyDescent="0.3">
      <c r="A48" s="78"/>
      <c r="B48" s="79" t="s">
        <v>22</v>
      </c>
      <c r="C48" s="64" t="b">
        <f>SUMPRODUCT(D51:AZ51,D52:AZ52)&gt;0</f>
        <v>0</v>
      </c>
      <c r="D48" s="65" t="str">
        <f>IF(C48,SUMPRODUCT(D51:AZ51,D52:AZ52)/SUM(D51:AZ51),"")</f>
        <v/>
      </c>
      <c r="E48" s="65" t="str">
        <f>IF(C48,ROUND(D48*2,0)/2,"")</f>
        <v/>
      </c>
      <c r="F48" s="65" t="str">
        <f>IF(D48&lt;4,4-D48,"")</f>
        <v/>
      </c>
      <c r="G48" s="65" t="str">
        <f>IF(D48&lt;4,4-E48,"")</f>
        <v/>
      </c>
      <c r="H48" s="64"/>
      <c r="I48" s="98" t="s">
        <v>38</v>
      </c>
      <c r="J48" s="98"/>
      <c r="K48" s="98"/>
      <c r="L48" s="98"/>
      <c r="M48" s="107"/>
      <c r="N48" s="97"/>
      <c r="O48" s="98" t="s">
        <v>39</v>
      </c>
      <c r="P48" s="98"/>
      <c r="Q48" s="98"/>
      <c r="R48" s="98"/>
      <c r="S48" s="64">
        <f>IF(ISBLANK(M48),0,M48*(COUNTA(D52:T52)+1)-SUM(D52:T52))</f>
        <v>0</v>
      </c>
      <c r="T48" s="64"/>
      <c r="U48" s="57"/>
      <c r="V48" s="57"/>
      <c r="W48" s="57"/>
    </row>
    <row r="49" spans="1:23" s="92" customFormat="1" ht="49.95" customHeight="1" x14ac:dyDescent="0.3">
      <c r="A49" s="83"/>
      <c r="B49" s="84" t="s">
        <v>12</v>
      </c>
      <c r="C49" s="83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</row>
    <row r="50" spans="1:23" s="91" customFormat="1" ht="70.05" customHeight="1" x14ac:dyDescent="0.3">
      <c r="A50" s="89"/>
      <c r="B50" s="88" t="s">
        <v>13</v>
      </c>
      <c r="C50" s="89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</row>
    <row r="51" spans="1:23" s="3" customFormat="1" ht="13.8" x14ac:dyDescent="0.3">
      <c r="A51" s="66"/>
      <c r="B51" s="66" t="s">
        <v>14</v>
      </c>
      <c r="C51" s="67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59"/>
      <c r="V51" s="59"/>
      <c r="W51" s="59"/>
    </row>
    <row r="52" spans="1:23" s="4" customFormat="1" ht="13.8" x14ac:dyDescent="0.3">
      <c r="A52" s="68"/>
      <c r="B52" s="68" t="s">
        <v>15</v>
      </c>
      <c r="C52" s="69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60"/>
      <c r="V52" s="60"/>
      <c r="W52" s="60"/>
    </row>
    <row r="53" spans="1:23" ht="7.5" customHeight="1" x14ac:dyDescent="0.3">
      <c r="A53" s="63"/>
      <c r="B53" s="63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54"/>
      <c r="V53" s="54"/>
      <c r="W53" s="54"/>
    </row>
    <row r="54" spans="1:23" s="10" customFormat="1" ht="13.8" x14ac:dyDescent="0.3">
      <c r="A54" s="78" t="s">
        <v>10</v>
      </c>
      <c r="B54" s="79" t="s">
        <v>23</v>
      </c>
      <c r="C54" s="64" t="b">
        <f>SUMPRODUCT(D57:AZ57,D58:AZ58)&gt;0</f>
        <v>0</v>
      </c>
      <c r="D54" s="65" t="str">
        <f>IF(C54,SUMPRODUCT(D57:AZ57,D58:AZ58)/SUM(D57:AZ57),"")</f>
        <v/>
      </c>
      <c r="E54" s="65" t="str">
        <f>IF(C54,ROUND(D54*2,0)/2,"")</f>
        <v/>
      </c>
      <c r="F54" s="65" t="str">
        <f>IF(D54&lt;4,4-D54,"")</f>
        <v/>
      </c>
      <c r="G54" s="65" t="str">
        <f>IF(D54&lt;4,4-E54,"")</f>
        <v/>
      </c>
      <c r="H54" s="64"/>
      <c r="I54" s="98" t="s">
        <v>38</v>
      </c>
      <c r="J54" s="98"/>
      <c r="K54" s="98"/>
      <c r="L54" s="98"/>
      <c r="M54" s="107"/>
      <c r="N54" s="97"/>
      <c r="O54" s="98" t="s">
        <v>39</v>
      </c>
      <c r="P54" s="98"/>
      <c r="Q54" s="98"/>
      <c r="R54" s="98"/>
      <c r="S54" s="64">
        <f>IF(ISBLANK(M54),0,M54*(COUNTA(D58:T58)+1)-SUM(D58:T58))</f>
        <v>0</v>
      </c>
      <c r="T54" s="64"/>
      <c r="U54" s="57"/>
      <c r="V54" s="57"/>
      <c r="W54" s="57"/>
    </row>
    <row r="55" spans="1:23" s="92" customFormat="1" ht="49.95" customHeight="1" x14ac:dyDescent="0.3">
      <c r="A55" s="83"/>
      <c r="B55" s="84" t="s">
        <v>12</v>
      </c>
      <c r="C55" s="83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</row>
    <row r="56" spans="1:23" s="91" customFormat="1" ht="70.05" customHeight="1" x14ac:dyDescent="0.3">
      <c r="A56" s="89"/>
      <c r="B56" s="88" t="s">
        <v>13</v>
      </c>
      <c r="C56" s="89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</row>
    <row r="57" spans="1:23" s="3" customFormat="1" ht="13.8" x14ac:dyDescent="0.3">
      <c r="A57" s="66"/>
      <c r="B57" s="66" t="s">
        <v>14</v>
      </c>
      <c r="C57" s="67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59"/>
      <c r="V57" s="59"/>
      <c r="W57" s="59"/>
    </row>
    <row r="58" spans="1:23" s="4" customFormat="1" ht="13.8" x14ac:dyDescent="0.3">
      <c r="A58" s="68"/>
      <c r="B58" s="68" t="s">
        <v>15</v>
      </c>
      <c r="C58" s="69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60"/>
      <c r="V58" s="60"/>
      <c r="W58" s="60"/>
    </row>
    <row r="59" spans="1:23" ht="7.5" customHeight="1" x14ac:dyDescent="0.3">
      <c r="A59" s="63"/>
      <c r="B59" s="63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54"/>
      <c r="V59" s="54"/>
      <c r="W59" s="54"/>
    </row>
    <row r="60" spans="1:23" s="10" customFormat="1" ht="13.8" x14ac:dyDescent="0.3">
      <c r="A60" s="78" t="s">
        <v>10</v>
      </c>
      <c r="B60" s="79" t="s">
        <v>24</v>
      </c>
      <c r="C60" s="64" t="b">
        <f>SUMPRODUCT(D63:AZ63,D64:AZ64)&gt;0</f>
        <v>0</v>
      </c>
      <c r="D60" s="65" t="str">
        <f>IF(C60,SUMPRODUCT(D63:AZ63,D64:AZ64)/SUM(D63:AZ63),"")</f>
        <v/>
      </c>
      <c r="E60" s="65" t="str">
        <f>IF(C60,ROUND(D60*2,0)/2,"")</f>
        <v/>
      </c>
      <c r="F60" s="65" t="str">
        <f>IF(D60&lt;4,4-D60,"")</f>
        <v/>
      </c>
      <c r="G60" s="65" t="str">
        <f>IF(D60&lt;4,4-E60,"")</f>
        <v/>
      </c>
      <c r="H60" s="64"/>
      <c r="I60" s="98" t="s">
        <v>38</v>
      </c>
      <c r="J60" s="98"/>
      <c r="K60" s="98"/>
      <c r="L60" s="98"/>
      <c r="M60" s="107"/>
      <c r="N60" s="97"/>
      <c r="O60" s="98" t="s">
        <v>39</v>
      </c>
      <c r="P60" s="98"/>
      <c r="Q60" s="98"/>
      <c r="R60" s="98"/>
      <c r="S60" s="64">
        <f>IF(ISBLANK(M60),0,M60*(COUNTA(D64:T64)+1)-SUM(D64:T64))</f>
        <v>0</v>
      </c>
      <c r="T60" s="64"/>
      <c r="U60" s="57"/>
      <c r="V60" s="57"/>
      <c r="W60" s="57"/>
    </row>
    <row r="61" spans="1:23" s="92" customFormat="1" ht="49.95" customHeight="1" x14ac:dyDescent="0.3">
      <c r="A61" s="83"/>
      <c r="B61" s="84" t="s">
        <v>12</v>
      </c>
      <c r="C61" s="83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</row>
    <row r="62" spans="1:23" s="91" customFormat="1" ht="70.05" customHeight="1" x14ac:dyDescent="0.3">
      <c r="A62" s="89"/>
      <c r="B62" s="88" t="s">
        <v>13</v>
      </c>
      <c r="C62" s="89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</row>
    <row r="63" spans="1:23" s="3" customFormat="1" ht="13.8" x14ac:dyDescent="0.3">
      <c r="A63" s="66"/>
      <c r="B63" s="66" t="s">
        <v>14</v>
      </c>
      <c r="C63" s="67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59"/>
      <c r="V63" s="59"/>
      <c r="W63" s="59"/>
    </row>
    <row r="64" spans="1:23" s="4" customFormat="1" ht="13.8" x14ac:dyDescent="0.3">
      <c r="A64" s="68"/>
      <c r="B64" s="68" t="s">
        <v>15</v>
      </c>
      <c r="C64" s="69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60"/>
      <c r="V64" s="60"/>
      <c r="W64" s="60"/>
    </row>
    <row r="65" spans="1:23" ht="7.5" customHeight="1" x14ac:dyDescent="0.3">
      <c r="A65" s="63"/>
      <c r="B65" s="63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54"/>
      <c r="V65" s="54"/>
      <c r="W65" s="54"/>
    </row>
    <row r="66" spans="1:23" s="10" customFormat="1" ht="13.8" x14ac:dyDescent="0.3">
      <c r="A66" s="78" t="s">
        <v>10</v>
      </c>
      <c r="B66" s="79" t="s">
        <v>25</v>
      </c>
      <c r="C66" s="64" t="b">
        <f>SUMPRODUCT(D69:AZ69,D70:AZ70)&gt;0</f>
        <v>0</v>
      </c>
      <c r="D66" s="65" t="str">
        <f>IF(C66,SUMPRODUCT(D69:AZ69,D70:AZ70)/SUM(D69:AZ69),"")</f>
        <v/>
      </c>
      <c r="E66" s="65" t="str">
        <f>IF(C66,ROUND(D66*2,0)/2,"")</f>
        <v/>
      </c>
      <c r="F66" s="65" t="str">
        <f>IF(D66&lt;4,4-D66,"")</f>
        <v/>
      </c>
      <c r="G66" s="65" t="str">
        <f>IF(D66&lt;4,4-E66,"")</f>
        <v/>
      </c>
      <c r="H66" s="64"/>
      <c r="I66" s="98" t="s">
        <v>38</v>
      </c>
      <c r="J66" s="98"/>
      <c r="K66" s="98"/>
      <c r="L66" s="98"/>
      <c r="M66" s="107"/>
      <c r="N66" s="97"/>
      <c r="O66" s="98" t="s">
        <v>39</v>
      </c>
      <c r="P66" s="98"/>
      <c r="Q66" s="98"/>
      <c r="R66" s="98"/>
      <c r="S66" s="64">
        <f>IF(ISBLANK(M66),0,M66*(COUNTA(D70:T70)+1)-SUM(D70:T70))</f>
        <v>0</v>
      </c>
      <c r="T66" s="64"/>
      <c r="U66" s="57"/>
      <c r="V66" s="57"/>
      <c r="W66" s="57"/>
    </row>
    <row r="67" spans="1:23" s="92" customFormat="1" ht="49.95" customHeight="1" x14ac:dyDescent="0.3">
      <c r="A67" s="83"/>
      <c r="B67" s="84" t="s">
        <v>12</v>
      </c>
      <c r="C67" s="83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</row>
    <row r="68" spans="1:23" s="91" customFormat="1" ht="70.05" customHeight="1" x14ac:dyDescent="0.3">
      <c r="A68" s="89"/>
      <c r="B68" s="88" t="s">
        <v>13</v>
      </c>
      <c r="C68" s="89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</row>
    <row r="69" spans="1:23" s="3" customFormat="1" ht="13.8" x14ac:dyDescent="0.3">
      <c r="A69" s="66"/>
      <c r="B69" s="66" t="s">
        <v>14</v>
      </c>
      <c r="C69" s="67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59"/>
      <c r="V69" s="59"/>
      <c r="W69" s="59"/>
    </row>
    <row r="70" spans="1:23" s="4" customFormat="1" ht="13.8" x14ac:dyDescent="0.3">
      <c r="A70" s="68"/>
      <c r="B70" s="68" t="s">
        <v>15</v>
      </c>
      <c r="C70" s="69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60"/>
      <c r="V70" s="60"/>
      <c r="W70" s="60"/>
    </row>
    <row r="71" spans="1:23" ht="7.5" customHeight="1" x14ac:dyDescent="0.3">
      <c r="A71" s="63"/>
      <c r="B71" s="63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54"/>
      <c r="V71" s="54"/>
      <c r="W71" s="54"/>
    </row>
    <row r="72" spans="1:23" s="10" customFormat="1" ht="13.8" x14ac:dyDescent="0.3">
      <c r="A72" s="78" t="s">
        <v>10</v>
      </c>
      <c r="B72" s="79" t="s">
        <v>26</v>
      </c>
      <c r="C72" s="64" t="b">
        <f>SUMPRODUCT(D75:AZ75,D76:AZ76)&gt;0</f>
        <v>0</v>
      </c>
      <c r="D72" s="65" t="str">
        <f>IF(C72,SUMPRODUCT(D75:AZ75,D76:AZ76)/SUM(D75:AZ75),"")</f>
        <v/>
      </c>
      <c r="E72" s="65" t="str">
        <f>IF(C72,ROUND(D72*2,0)/2,"")</f>
        <v/>
      </c>
      <c r="F72" s="65" t="str">
        <f>IF(D72&lt;4,4-D72,"")</f>
        <v/>
      </c>
      <c r="G72" s="65" t="str">
        <f>IF(D72&lt;4,4-E72,"")</f>
        <v/>
      </c>
      <c r="H72" s="64"/>
      <c r="I72" s="98" t="s">
        <v>38</v>
      </c>
      <c r="J72" s="98"/>
      <c r="K72" s="98"/>
      <c r="L72" s="98"/>
      <c r="M72" s="107"/>
      <c r="N72" s="97"/>
      <c r="O72" s="98" t="s">
        <v>39</v>
      </c>
      <c r="P72" s="98"/>
      <c r="Q72" s="98"/>
      <c r="R72" s="98"/>
      <c r="S72" s="64">
        <f>IF(ISBLANK(M72),0,M72*(COUNTA(D76:T76)+1)-SUM(D76:T76))</f>
        <v>0</v>
      </c>
      <c r="T72" s="64"/>
      <c r="U72" s="57"/>
      <c r="V72" s="57"/>
      <c r="W72" s="57"/>
    </row>
    <row r="73" spans="1:23" s="92" customFormat="1" ht="49.95" customHeight="1" x14ac:dyDescent="0.3">
      <c r="A73" s="83"/>
      <c r="B73" s="84" t="s">
        <v>12</v>
      </c>
      <c r="C73" s="83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</row>
    <row r="74" spans="1:23" s="91" customFormat="1" ht="70.05" customHeight="1" x14ac:dyDescent="0.3">
      <c r="A74" s="89"/>
      <c r="B74" s="88" t="s">
        <v>13</v>
      </c>
      <c r="C74" s="89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</row>
    <row r="75" spans="1:23" s="3" customFormat="1" ht="13.8" x14ac:dyDescent="0.3">
      <c r="A75" s="66"/>
      <c r="B75" s="66" t="s">
        <v>14</v>
      </c>
      <c r="C75" s="67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59"/>
      <c r="V75" s="59"/>
      <c r="W75" s="59"/>
    </row>
    <row r="76" spans="1:23" s="4" customFormat="1" ht="13.8" x14ac:dyDescent="0.3">
      <c r="A76" s="68"/>
      <c r="B76" s="68" t="s">
        <v>15</v>
      </c>
      <c r="C76" s="69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60"/>
      <c r="V76" s="60"/>
      <c r="W76" s="60"/>
    </row>
    <row r="77" spans="1:23" ht="7.5" customHeight="1" x14ac:dyDescent="0.3">
      <c r="A77" s="63"/>
      <c r="B77" s="63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54"/>
      <c r="V77" s="54"/>
      <c r="W77" s="54"/>
    </row>
    <row r="78" spans="1:23" s="10" customFormat="1" ht="13.8" x14ac:dyDescent="0.3">
      <c r="A78" s="78" t="s">
        <v>10</v>
      </c>
      <c r="B78" s="79" t="s">
        <v>27</v>
      </c>
      <c r="C78" s="64" t="b">
        <f>SUMPRODUCT(D81:AZ81,D82:AZ82)&gt;0</f>
        <v>0</v>
      </c>
      <c r="D78" s="65" t="str">
        <f>IF(C78,SUMPRODUCT(D81:AZ81,D82:AZ82)/SUM(D81:AZ81),"")</f>
        <v/>
      </c>
      <c r="E78" s="65" t="str">
        <f>IF(C78,ROUND(D78*2,0)/2,"")</f>
        <v/>
      </c>
      <c r="F78" s="65" t="str">
        <f>IF(D78&lt;4,4-D78,"")</f>
        <v/>
      </c>
      <c r="G78" s="65" t="str">
        <f>IF(D78&lt;4,4-E78,"")</f>
        <v/>
      </c>
      <c r="H78" s="64"/>
      <c r="I78" s="98" t="s">
        <v>38</v>
      </c>
      <c r="J78" s="98"/>
      <c r="K78" s="98"/>
      <c r="L78" s="98"/>
      <c r="M78" s="107"/>
      <c r="N78" s="97"/>
      <c r="O78" s="98" t="s">
        <v>39</v>
      </c>
      <c r="P78" s="98"/>
      <c r="Q78" s="98"/>
      <c r="R78" s="98"/>
      <c r="S78" s="64">
        <f>IF(ISBLANK(M78),0,M78*(COUNTA(D82:T82)+1)-SUM(D82:T82))</f>
        <v>0</v>
      </c>
      <c r="T78" s="64"/>
      <c r="U78" s="57"/>
      <c r="V78" s="57"/>
      <c r="W78" s="57"/>
    </row>
    <row r="79" spans="1:23" s="92" customFormat="1" ht="49.95" customHeight="1" x14ac:dyDescent="0.3">
      <c r="A79" s="83"/>
      <c r="B79" s="84" t="s">
        <v>12</v>
      </c>
      <c r="C79" s="83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</row>
    <row r="80" spans="1:23" s="91" customFormat="1" ht="70.05" customHeight="1" x14ac:dyDescent="0.3">
      <c r="A80" s="89"/>
      <c r="B80" s="88" t="s">
        <v>13</v>
      </c>
      <c r="C80" s="89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</row>
    <row r="81" spans="1:23" s="3" customFormat="1" ht="13.8" x14ac:dyDescent="0.3">
      <c r="A81" s="66"/>
      <c r="B81" s="66" t="s">
        <v>14</v>
      </c>
      <c r="C81" s="67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59"/>
      <c r="V81" s="59"/>
      <c r="W81" s="59"/>
    </row>
    <row r="82" spans="1:23" s="4" customFormat="1" ht="13.8" x14ac:dyDescent="0.3">
      <c r="A82" s="68"/>
      <c r="B82" s="68" t="s">
        <v>15</v>
      </c>
      <c r="C82" s="69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60"/>
      <c r="V82" s="60"/>
      <c r="W82" s="60"/>
    </row>
    <row r="83" spans="1:23" ht="7.5" customHeight="1" x14ac:dyDescent="0.3">
      <c r="A83" s="63"/>
      <c r="B83" s="63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54"/>
      <c r="V83" s="54"/>
      <c r="W83" s="54"/>
    </row>
    <row r="84" spans="1:23" s="10" customFormat="1" ht="13.8" x14ac:dyDescent="0.3">
      <c r="A84" s="78" t="s">
        <v>10</v>
      </c>
      <c r="B84" s="79" t="s">
        <v>28</v>
      </c>
      <c r="C84" s="64" t="b">
        <f>SUMPRODUCT(D87:AZ87,D88:AZ88)&gt;0</f>
        <v>0</v>
      </c>
      <c r="D84" s="65" t="str">
        <f>IF(C84,SUMPRODUCT(D87:AZ87,D88:AZ88)/SUM(D87:AZ87),"")</f>
        <v/>
      </c>
      <c r="E84" s="65" t="str">
        <f>IF(C84,ROUND(D84*2,0)/2,"")</f>
        <v/>
      </c>
      <c r="F84" s="65" t="str">
        <f>IF(D84&lt;4,4-D84,"")</f>
        <v/>
      </c>
      <c r="G84" s="65" t="str">
        <f>IF(D84&lt;4,4-E84,"")</f>
        <v/>
      </c>
      <c r="H84" s="64"/>
      <c r="I84" s="98" t="s">
        <v>38</v>
      </c>
      <c r="J84" s="98"/>
      <c r="K84" s="98"/>
      <c r="L84" s="98"/>
      <c r="M84" s="107"/>
      <c r="N84" s="97"/>
      <c r="O84" s="98" t="s">
        <v>39</v>
      </c>
      <c r="P84" s="98"/>
      <c r="Q84" s="98"/>
      <c r="R84" s="98"/>
      <c r="S84" s="64">
        <f>IF(ISBLANK(M84),0,M84*(COUNTA(D88:T88)+1)-SUM(D88:T88))</f>
        <v>0</v>
      </c>
      <c r="T84" s="64"/>
      <c r="U84" s="57"/>
      <c r="V84" s="57"/>
      <c r="W84" s="57"/>
    </row>
    <row r="85" spans="1:23" s="92" customFormat="1" ht="49.95" customHeight="1" x14ac:dyDescent="0.3">
      <c r="A85" s="83"/>
      <c r="B85" s="84" t="s">
        <v>12</v>
      </c>
      <c r="C85" s="83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</row>
    <row r="86" spans="1:23" s="91" customFormat="1" ht="70.05" customHeight="1" x14ac:dyDescent="0.3">
      <c r="A86" s="89"/>
      <c r="B86" s="88" t="s">
        <v>13</v>
      </c>
      <c r="C86" s="89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</row>
    <row r="87" spans="1:23" s="3" customFormat="1" ht="13.8" x14ac:dyDescent="0.3">
      <c r="A87" s="66"/>
      <c r="B87" s="66" t="s">
        <v>14</v>
      </c>
      <c r="C87" s="67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59"/>
      <c r="V87" s="59"/>
      <c r="W87" s="59"/>
    </row>
    <row r="88" spans="1:23" s="4" customFormat="1" ht="13.8" x14ac:dyDescent="0.3">
      <c r="A88" s="68"/>
      <c r="B88" s="68" t="s">
        <v>15</v>
      </c>
      <c r="C88" s="69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60"/>
      <c r="V88" s="60"/>
      <c r="W88" s="60"/>
    </row>
    <row r="89" spans="1:23" ht="7.5" customHeight="1" x14ac:dyDescent="0.3">
      <c r="A89" s="63"/>
      <c r="B89" s="63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54"/>
      <c r="V89" s="54"/>
      <c r="W89" s="54"/>
    </row>
    <row r="90" spans="1:23" s="10" customFormat="1" ht="13.8" x14ac:dyDescent="0.3">
      <c r="A90" s="78" t="s">
        <v>10</v>
      </c>
      <c r="B90" s="79" t="s">
        <v>29</v>
      </c>
      <c r="C90" s="64" t="b">
        <f>SUMPRODUCT(D93:AZ93,D94:AZ94)&gt;0</f>
        <v>0</v>
      </c>
      <c r="D90" s="65" t="str">
        <f>IF(C90,SUMPRODUCT(D93:AZ93,D94:AZ94)/SUM(D93:AZ93),"")</f>
        <v/>
      </c>
      <c r="E90" s="65" t="str">
        <f>IF(C90,ROUND(D90*2,0)/2,"")</f>
        <v/>
      </c>
      <c r="F90" s="65" t="str">
        <f>IF(D90&lt;4,4-D90,"")</f>
        <v/>
      </c>
      <c r="G90" s="65" t="str">
        <f>IF(D90&lt;4,4-E90,"")</f>
        <v/>
      </c>
      <c r="H90" s="64"/>
      <c r="I90" s="98" t="s">
        <v>38</v>
      </c>
      <c r="J90" s="98"/>
      <c r="K90" s="98"/>
      <c r="L90" s="98"/>
      <c r="M90" s="107"/>
      <c r="N90" s="97"/>
      <c r="O90" s="98" t="s">
        <v>39</v>
      </c>
      <c r="P90" s="98"/>
      <c r="Q90" s="98"/>
      <c r="R90" s="98"/>
      <c r="S90" s="64">
        <f>IF(ISBLANK(M90),0,M90*(COUNTA(D94:T94)+1)-SUM(D94:T94))</f>
        <v>0</v>
      </c>
      <c r="T90" s="64"/>
      <c r="U90" s="57"/>
      <c r="V90" s="57"/>
      <c r="W90" s="57"/>
    </row>
    <row r="91" spans="1:23" s="92" customFormat="1" ht="49.95" customHeight="1" x14ac:dyDescent="0.3">
      <c r="A91" s="83"/>
      <c r="B91" s="84" t="s">
        <v>12</v>
      </c>
      <c r="C91" s="83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</row>
    <row r="92" spans="1:23" s="91" customFormat="1" ht="70.05" customHeight="1" x14ac:dyDescent="0.3">
      <c r="A92" s="89"/>
      <c r="B92" s="88" t="s">
        <v>13</v>
      </c>
      <c r="C92" s="89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</row>
    <row r="93" spans="1:23" s="3" customFormat="1" ht="13.8" x14ac:dyDescent="0.3">
      <c r="A93" s="66"/>
      <c r="B93" s="66" t="s">
        <v>14</v>
      </c>
      <c r="C93" s="67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59"/>
      <c r="V93" s="59"/>
      <c r="W93" s="59"/>
    </row>
    <row r="94" spans="1:23" s="4" customFormat="1" ht="13.8" x14ac:dyDescent="0.3">
      <c r="A94" s="68"/>
      <c r="B94" s="68" t="s">
        <v>15</v>
      </c>
      <c r="C94" s="69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60"/>
      <c r="V94" s="60"/>
      <c r="W94" s="60"/>
    </row>
    <row r="95" spans="1:23" ht="7.5" customHeight="1" x14ac:dyDescent="0.3">
      <c r="A95" s="63"/>
      <c r="B95" s="63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54"/>
      <c r="V95" s="54"/>
      <c r="W95" s="54"/>
    </row>
    <row r="96" spans="1:23" s="10" customFormat="1" ht="13.8" x14ac:dyDescent="0.3">
      <c r="A96" s="78"/>
      <c r="B96" s="79" t="s">
        <v>40</v>
      </c>
      <c r="C96" s="64" t="b">
        <f>SUMPRODUCT(D99:AZ99,D100:AZ100)&gt;0</f>
        <v>0</v>
      </c>
      <c r="D96" s="65" t="str">
        <f>IF(C96,SUMPRODUCT(D99:AZ99,D100:AZ100)/SUM(D99:AZ99),"")</f>
        <v/>
      </c>
      <c r="E96" s="65" t="str">
        <f>IF(C96,ROUND(D96*2,0)/2,"")</f>
        <v/>
      </c>
      <c r="F96" s="65" t="str">
        <f>IF(D96&lt;4,4-D96,"")</f>
        <v/>
      </c>
      <c r="G96" s="65" t="str">
        <f>IF(D96&lt;4,4-E96,"")</f>
        <v/>
      </c>
      <c r="H96" s="64"/>
      <c r="I96" s="98" t="s">
        <v>38</v>
      </c>
      <c r="J96" s="98"/>
      <c r="K96" s="98"/>
      <c r="L96" s="98"/>
      <c r="M96" s="107"/>
      <c r="N96" s="97"/>
      <c r="O96" s="98" t="s">
        <v>39</v>
      </c>
      <c r="P96" s="98"/>
      <c r="Q96" s="98"/>
      <c r="R96" s="98"/>
      <c r="S96" s="64">
        <f>IF(ISBLANK(M96),0,M96*(COUNTA(D100:T100)+1)-SUM(D100:T100))</f>
        <v>0</v>
      </c>
      <c r="T96" s="64"/>
      <c r="U96" s="57"/>
      <c r="V96" s="57"/>
      <c r="W96" s="57"/>
    </row>
    <row r="97" spans="1:23" s="92" customFormat="1" ht="49.95" customHeight="1" x14ac:dyDescent="0.3">
      <c r="A97" s="83"/>
      <c r="B97" s="84" t="s">
        <v>12</v>
      </c>
      <c r="C97" s="83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</row>
    <row r="98" spans="1:23" s="91" customFormat="1" ht="70.05" customHeight="1" x14ac:dyDescent="0.3">
      <c r="A98" s="89"/>
      <c r="B98" s="88" t="s">
        <v>13</v>
      </c>
      <c r="C98" s="89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</row>
    <row r="99" spans="1:23" s="3" customFormat="1" ht="13.8" x14ac:dyDescent="0.3">
      <c r="A99" s="66"/>
      <c r="B99" s="66" t="s">
        <v>14</v>
      </c>
      <c r="C99" s="67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59"/>
      <c r="V99" s="59"/>
      <c r="W99" s="59"/>
    </row>
    <row r="100" spans="1:23" s="4" customFormat="1" ht="13.8" x14ac:dyDescent="0.3">
      <c r="A100" s="68"/>
      <c r="B100" s="68" t="s">
        <v>15</v>
      </c>
      <c r="C100" s="69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60"/>
      <c r="V100" s="60"/>
      <c r="W100" s="60"/>
    </row>
    <row r="101" spans="1:23" ht="7.5" customHeight="1" x14ac:dyDescent="0.3">
      <c r="A101" s="63"/>
      <c r="B101" s="63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54"/>
      <c r="V101" s="54"/>
      <c r="W101" s="54"/>
    </row>
    <row r="102" spans="1:23" s="10" customFormat="1" ht="13.8" x14ac:dyDescent="0.3">
      <c r="A102" s="78"/>
      <c r="B102" s="79" t="s">
        <v>41</v>
      </c>
      <c r="C102" s="64" t="b">
        <f>SUMPRODUCT(D105:AZ105,D106:AZ106)&gt;0</f>
        <v>0</v>
      </c>
      <c r="D102" s="65" t="str">
        <f>IF(C102,SUMPRODUCT(D105:AZ105,D106:AZ106)/SUM(D105:AZ105),"")</f>
        <v/>
      </c>
      <c r="E102" s="65" t="str">
        <f>IF(C102,ROUND(D102*2,0)/2,"")</f>
        <v/>
      </c>
      <c r="F102" s="65" t="str">
        <f>IF(D102&lt;4,4-D102,"")</f>
        <v/>
      </c>
      <c r="G102" s="65" t="str">
        <f>IF(D102&lt;4,4-E102,"")</f>
        <v/>
      </c>
      <c r="H102" s="64"/>
      <c r="I102" s="98" t="s">
        <v>38</v>
      </c>
      <c r="J102" s="98"/>
      <c r="K102" s="98"/>
      <c r="L102" s="98"/>
      <c r="M102" s="107"/>
      <c r="N102" s="97"/>
      <c r="O102" s="98" t="s">
        <v>39</v>
      </c>
      <c r="P102" s="98"/>
      <c r="Q102" s="98"/>
      <c r="R102" s="98"/>
      <c r="S102" s="64">
        <f>IF(ISBLANK(M102),0,M102*(COUNTA(D106:T106)+1)-SUM(D106:T106))</f>
        <v>0</v>
      </c>
      <c r="T102" s="64"/>
      <c r="U102" s="57"/>
      <c r="V102" s="57"/>
      <c r="W102" s="57"/>
    </row>
    <row r="103" spans="1:23" s="92" customFormat="1" ht="49.95" customHeight="1" x14ac:dyDescent="0.3">
      <c r="A103" s="83"/>
      <c r="B103" s="84" t="s">
        <v>12</v>
      </c>
      <c r="C103" s="83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</row>
    <row r="104" spans="1:23" s="91" customFormat="1" ht="70.05" customHeight="1" x14ac:dyDescent="0.3">
      <c r="A104" s="89"/>
      <c r="B104" s="88" t="s">
        <v>13</v>
      </c>
      <c r="C104" s="89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</row>
    <row r="105" spans="1:23" s="3" customFormat="1" ht="13.8" x14ac:dyDescent="0.3">
      <c r="A105" s="66"/>
      <c r="B105" s="66" t="s">
        <v>14</v>
      </c>
      <c r="C105" s="67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59"/>
      <c r="V105" s="59"/>
      <c r="W105" s="59"/>
    </row>
    <row r="106" spans="1:23" s="4" customFormat="1" ht="13.8" x14ac:dyDescent="0.3">
      <c r="A106" s="68"/>
      <c r="B106" s="68" t="s">
        <v>15</v>
      </c>
      <c r="C106" s="69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60"/>
      <c r="V106" s="60"/>
      <c r="W106" s="60"/>
    </row>
    <row r="107" spans="1:23" ht="7.5" customHeight="1" x14ac:dyDescent="0.3">
      <c r="A107" s="63"/>
      <c r="B107" s="63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54"/>
      <c r="V107" s="54"/>
      <c r="W107" s="54"/>
    </row>
    <row r="108" spans="1:23" s="10" customFormat="1" ht="13.8" x14ac:dyDescent="0.3">
      <c r="A108" s="78"/>
      <c r="B108" s="79" t="s">
        <v>42</v>
      </c>
      <c r="C108" s="64" t="b">
        <f>SUMPRODUCT(D111:AZ111,D112:AZ112)&gt;0</f>
        <v>0</v>
      </c>
      <c r="D108" s="65" t="str">
        <f>IF(C108,SUMPRODUCT(D111:AZ111,D112:AZ112)/SUM(D111:AZ111),"")</f>
        <v/>
      </c>
      <c r="E108" s="65" t="str">
        <f>IF(C108,ROUND(D108*2,0)/2,"")</f>
        <v/>
      </c>
      <c r="F108" s="65" t="str">
        <f>IF(D108&lt;4,4-D108,"")</f>
        <v/>
      </c>
      <c r="G108" s="65" t="str">
        <f>IF(D108&lt;4,4-E108,"")</f>
        <v/>
      </c>
      <c r="H108" s="64"/>
      <c r="I108" s="98" t="s">
        <v>38</v>
      </c>
      <c r="J108" s="98"/>
      <c r="K108" s="98"/>
      <c r="L108" s="98"/>
      <c r="M108" s="107"/>
      <c r="N108" s="97"/>
      <c r="O108" s="98" t="s">
        <v>39</v>
      </c>
      <c r="P108" s="98"/>
      <c r="Q108" s="98"/>
      <c r="R108" s="98"/>
      <c r="S108" s="64">
        <f>IF(ISBLANK(M108),0,M108*(COUNTA(D112:T112)+1)-SUM(D112:T112))</f>
        <v>0</v>
      </c>
      <c r="T108" s="64"/>
      <c r="U108" s="57"/>
      <c r="V108" s="57"/>
      <c r="W108" s="57"/>
    </row>
    <row r="109" spans="1:23" s="92" customFormat="1" ht="49.95" customHeight="1" x14ac:dyDescent="0.3">
      <c r="A109" s="83"/>
      <c r="B109" s="84" t="s">
        <v>12</v>
      </c>
      <c r="C109" s="83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</row>
    <row r="110" spans="1:23" s="91" customFormat="1" ht="70.05" customHeight="1" x14ac:dyDescent="0.3">
      <c r="A110" s="89"/>
      <c r="B110" s="88" t="s">
        <v>13</v>
      </c>
      <c r="C110" s="89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</row>
    <row r="111" spans="1:23" s="3" customFormat="1" ht="13.8" x14ac:dyDescent="0.3">
      <c r="A111" s="66"/>
      <c r="B111" s="66" t="s">
        <v>14</v>
      </c>
      <c r="C111" s="67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59"/>
      <c r="V111" s="59"/>
      <c r="W111" s="59"/>
    </row>
    <row r="112" spans="1:23" s="4" customFormat="1" ht="13.8" x14ac:dyDescent="0.3">
      <c r="A112" s="68"/>
      <c r="B112" s="68" t="s">
        <v>15</v>
      </c>
      <c r="C112" s="69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60"/>
      <c r="V112" s="60"/>
      <c r="W112" s="60"/>
    </row>
    <row r="113" spans="1:23" ht="7.5" customHeight="1" x14ac:dyDescent="0.3">
      <c r="A113" s="63"/>
      <c r="B113" s="63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54"/>
      <c r="V113" s="54"/>
      <c r="W113" s="54"/>
    </row>
    <row r="114" spans="1:23" s="10" customFormat="1" ht="13.8" x14ac:dyDescent="0.3">
      <c r="A114" s="78"/>
      <c r="B114" s="79" t="s">
        <v>44</v>
      </c>
      <c r="C114" s="64" t="b">
        <f>SUMPRODUCT(D117:AZ117,D118:AZ118)&gt;0</f>
        <v>0</v>
      </c>
      <c r="D114" s="65" t="str">
        <f>IF(C114,SUMPRODUCT(D117:AZ117,D118:AZ118)/SUM(D117:AZ117),"")</f>
        <v/>
      </c>
      <c r="E114" s="65" t="str">
        <f>IF(C114,ROUND(D114*2,0)/2,"")</f>
        <v/>
      </c>
      <c r="F114" s="65" t="str">
        <f>IF(D114&lt;4,4-D114,"")</f>
        <v/>
      </c>
      <c r="G114" s="65" t="str">
        <f>IF(D114&lt;4,4-E114,"")</f>
        <v/>
      </c>
      <c r="H114" s="64"/>
      <c r="I114" s="98" t="s">
        <v>38</v>
      </c>
      <c r="J114" s="98"/>
      <c r="K114" s="98"/>
      <c r="L114" s="98"/>
      <c r="M114" s="107"/>
      <c r="N114" s="97"/>
      <c r="O114" s="98" t="s">
        <v>39</v>
      </c>
      <c r="P114" s="98"/>
      <c r="Q114" s="98"/>
      <c r="R114" s="98"/>
      <c r="S114" s="64">
        <f>IF(ISBLANK(M114),0,M114*(COUNTA(D118:T118)+1)-SUM(D118:T118))</f>
        <v>0</v>
      </c>
      <c r="T114" s="64"/>
      <c r="U114" s="57"/>
      <c r="V114" s="57"/>
      <c r="W114" s="57"/>
    </row>
    <row r="115" spans="1:23" s="92" customFormat="1" ht="49.95" customHeight="1" x14ac:dyDescent="0.3">
      <c r="A115" s="83"/>
      <c r="B115" s="84" t="s">
        <v>12</v>
      </c>
      <c r="C115" s="83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</row>
    <row r="116" spans="1:23" s="91" customFormat="1" ht="70.05" customHeight="1" x14ac:dyDescent="0.3">
      <c r="A116" s="89"/>
      <c r="B116" s="88" t="s">
        <v>13</v>
      </c>
      <c r="C116" s="89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</row>
    <row r="117" spans="1:23" s="3" customFormat="1" ht="13.8" x14ac:dyDescent="0.3">
      <c r="A117" s="66"/>
      <c r="B117" s="66" t="s">
        <v>14</v>
      </c>
      <c r="C117" s="67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59"/>
      <c r="V117" s="59"/>
      <c r="W117" s="59"/>
    </row>
    <row r="118" spans="1:23" s="4" customFormat="1" ht="13.8" x14ac:dyDescent="0.3">
      <c r="A118" s="68"/>
      <c r="B118" s="68" t="s">
        <v>15</v>
      </c>
      <c r="C118" s="69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60"/>
      <c r="V118" s="60"/>
      <c r="W118" s="60"/>
    </row>
    <row r="119" spans="1:23" ht="7.5" customHeight="1" x14ac:dyDescent="0.3">
      <c r="A119" s="63"/>
      <c r="B119" s="63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54"/>
      <c r="V119" s="54"/>
      <c r="W119" s="54"/>
    </row>
    <row r="120" spans="1:23" s="10" customFormat="1" ht="13.8" x14ac:dyDescent="0.3">
      <c r="A120" s="78"/>
      <c r="B120" s="79" t="s">
        <v>43</v>
      </c>
      <c r="C120" s="64" t="b">
        <f>SUMPRODUCT(D123:AZ123,D124:AZ124)&gt;0</f>
        <v>0</v>
      </c>
      <c r="D120" s="65" t="str">
        <f>IF(C120,SUMPRODUCT(D123:AZ123,D124:AZ124)/SUM(D123:AZ123),"")</f>
        <v/>
      </c>
      <c r="E120" s="65" t="str">
        <f>IF(C120,ROUND(D120*2,0)/2,"")</f>
        <v/>
      </c>
      <c r="F120" s="65" t="str">
        <f>IF(D120&lt;4,4-D120,"")</f>
        <v/>
      </c>
      <c r="G120" s="65" t="str">
        <f>IF(D120&lt;4,4-E120,"")</f>
        <v/>
      </c>
      <c r="H120" s="64"/>
      <c r="I120" s="98" t="s">
        <v>38</v>
      </c>
      <c r="J120" s="98"/>
      <c r="K120" s="98"/>
      <c r="L120" s="98"/>
      <c r="M120" s="107"/>
      <c r="N120" s="97"/>
      <c r="O120" s="98" t="s">
        <v>39</v>
      </c>
      <c r="P120" s="98"/>
      <c r="Q120" s="98"/>
      <c r="R120" s="98"/>
      <c r="S120" s="64">
        <f>IF(ISBLANK(M120),0,M120*(COUNTA(D124:T124)+1)-SUM(D124:T124))</f>
        <v>0</v>
      </c>
      <c r="T120" s="64"/>
      <c r="U120" s="57"/>
      <c r="V120" s="57"/>
      <c r="W120" s="57"/>
    </row>
    <row r="121" spans="1:23" s="92" customFormat="1" ht="49.95" customHeight="1" x14ac:dyDescent="0.3">
      <c r="A121" s="83"/>
      <c r="B121" s="84" t="s">
        <v>12</v>
      </c>
      <c r="C121" s="83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</row>
    <row r="122" spans="1:23" s="91" customFormat="1" ht="70.05" customHeight="1" x14ac:dyDescent="0.3">
      <c r="A122" s="89"/>
      <c r="B122" s="88" t="s">
        <v>13</v>
      </c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</row>
    <row r="123" spans="1:23" s="3" customFormat="1" ht="13.8" x14ac:dyDescent="0.3">
      <c r="A123" s="66"/>
      <c r="B123" s="66" t="s">
        <v>14</v>
      </c>
      <c r="C123" s="67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59"/>
      <c r="V123" s="59"/>
      <c r="W123" s="59"/>
    </row>
    <row r="124" spans="1:23" s="4" customFormat="1" ht="13.8" x14ac:dyDescent="0.3">
      <c r="A124" s="68"/>
      <c r="B124" s="68" t="s">
        <v>15</v>
      </c>
      <c r="C124" s="69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60"/>
      <c r="V124" s="60"/>
      <c r="W124" s="60"/>
    </row>
    <row r="125" spans="1:23" ht="7.5" customHeight="1" x14ac:dyDescent="0.3">
      <c r="A125" s="63"/>
      <c r="B125" s="63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54"/>
      <c r="V125" s="54"/>
      <c r="W125" s="54"/>
    </row>
    <row r="126" spans="1:23" ht="13.8" x14ac:dyDescent="0.3">
      <c r="A126" s="63"/>
      <c r="B126" s="63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54"/>
      <c r="V126" s="54"/>
      <c r="W126" s="54"/>
    </row>
    <row r="127" spans="1:23" ht="13.8" x14ac:dyDescent="0.3">
      <c r="A127" s="63"/>
      <c r="B127" s="63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54"/>
      <c r="V127" s="54"/>
      <c r="W127" s="54"/>
    </row>
    <row r="128" spans="1:23" ht="13.8" x14ac:dyDescent="0.3">
      <c r="A128" s="56"/>
      <c r="B128" s="56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</row>
    <row r="129" spans="1:23" ht="13.8" x14ac:dyDescent="0.3">
      <c r="A129" s="56"/>
      <c r="B129" s="56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</row>
    <row r="130" spans="1:23" ht="13.8" x14ac:dyDescent="0.3">
      <c r="A130" s="56"/>
      <c r="B130" s="56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</row>
    <row r="131" spans="1:23" ht="13.8" x14ac:dyDescent="0.3">
      <c r="A131" s="56"/>
      <c r="B131" s="56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</row>
  </sheetData>
  <mergeCells count="45">
    <mergeCell ref="O6:R6"/>
    <mergeCell ref="I6:L6"/>
    <mergeCell ref="D3:J3"/>
    <mergeCell ref="A1:T1"/>
    <mergeCell ref="A3:B3"/>
    <mergeCell ref="L3:M3"/>
    <mergeCell ref="P3:S3"/>
    <mergeCell ref="I12:L12"/>
    <mergeCell ref="O12:R12"/>
    <mergeCell ref="I18:L18"/>
    <mergeCell ref="O18:R18"/>
    <mergeCell ref="I24:L24"/>
    <mergeCell ref="O24:R24"/>
    <mergeCell ref="I30:L30"/>
    <mergeCell ref="O30:R30"/>
    <mergeCell ref="I36:L36"/>
    <mergeCell ref="O36:R36"/>
    <mergeCell ref="I42:L42"/>
    <mergeCell ref="O42:R42"/>
    <mergeCell ref="I48:L48"/>
    <mergeCell ref="O48:R48"/>
    <mergeCell ref="I54:L54"/>
    <mergeCell ref="O54:R54"/>
    <mergeCell ref="I60:L60"/>
    <mergeCell ref="O60:R60"/>
    <mergeCell ref="I66:L66"/>
    <mergeCell ref="O66:R66"/>
    <mergeCell ref="I72:L72"/>
    <mergeCell ref="O72:R72"/>
    <mergeCell ref="I78:L78"/>
    <mergeCell ref="O78:R78"/>
    <mergeCell ref="I84:L84"/>
    <mergeCell ref="O84:R84"/>
    <mergeCell ref="I90:L90"/>
    <mergeCell ref="O90:R90"/>
    <mergeCell ref="I96:L96"/>
    <mergeCell ref="O96:R96"/>
    <mergeCell ref="I120:L120"/>
    <mergeCell ref="O120:R120"/>
    <mergeCell ref="I102:L102"/>
    <mergeCell ref="O102:R102"/>
    <mergeCell ref="I108:L108"/>
    <mergeCell ref="O108:R108"/>
    <mergeCell ref="I114:L114"/>
    <mergeCell ref="O114:R114"/>
  </mergeCells>
  <conditionalFormatting sqref="D6:E6">
    <cfRule type="expression" dxfId="128" priority="68" stopIfTrue="1">
      <formula>D6&lt;4</formula>
    </cfRule>
    <cfRule type="expression" dxfId="127" priority="69" stopIfTrue="1">
      <formula>D6&lt;=6</formula>
    </cfRule>
  </conditionalFormatting>
  <conditionalFormatting sqref="F6:G6">
    <cfRule type="expression" dxfId="126" priority="67" stopIfTrue="1">
      <formula>AND(F6&gt;0,F6&lt;=6)</formula>
    </cfRule>
  </conditionalFormatting>
  <conditionalFormatting sqref="D12:E12">
    <cfRule type="expression" dxfId="125" priority="62" stopIfTrue="1">
      <formula>D12&lt;4</formula>
    </cfRule>
    <cfRule type="expression" dxfId="124" priority="63" stopIfTrue="1">
      <formula>D12&lt;=6</formula>
    </cfRule>
  </conditionalFormatting>
  <conditionalFormatting sqref="F12:G12">
    <cfRule type="expression" dxfId="123" priority="61" stopIfTrue="1">
      <formula>AND(F12&gt;0,F12&lt;=6)</formula>
    </cfRule>
  </conditionalFormatting>
  <conditionalFormatting sqref="D18:E18">
    <cfRule type="expression" dxfId="122" priority="59" stopIfTrue="1">
      <formula>D18&lt;4</formula>
    </cfRule>
    <cfRule type="expression" dxfId="121" priority="60" stopIfTrue="1">
      <formula>D18&lt;=6</formula>
    </cfRule>
  </conditionalFormatting>
  <conditionalFormatting sqref="F18:G18">
    <cfRule type="expression" dxfId="120" priority="58" stopIfTrue="1">
      <formula>AND(F18&gt;0,F18&lt;=6)</formula>
    </cfRule>
  </conditionalFormatting>
  <conditionalFormatting sqref="D24:E24">
    <cfRule type="expression" dxfId="119" priority="56" stopIfTrue="1">
      <formula>D24&lt;4</formula>
    </cfRule>
    <cfRule type="expression" dxfId="118" priority="57" stopIfTrue="1">
      <formula>D24&lt;=6</formula>
    </cfRule>
  </conditionalFormatting>
  <conditionalFormatting sqref="F24:G24">
    <cfRule type="expression" dxfId="117" priority="55" stopIfTrue="1">
      <formula>AND(F24&gt;0,F24&lt;=6)</formula>
    </cfRule>
  </conditionalFormatting>
  <conditionalFormatting sqref="D30:E30">
    <cfRule type="expression" dxfId="116" priority="53" stopIfTrue="1">
      <formula>D30&lt;4</formula>
    </cfRule>
    <cfRule type="expression" dxfId="115" priority="54" stopIfTrue="1">
      <formula>D30&lt;=6</formula>
    </cfRule>
  </conditionalFormatting>
  <conditionalFormatting sqref="F30:G30">
    <cfRule type="expression" dxfId="114" priority="52" stopIfTrue="1">
      <formula>AND(F30&gt;0,F30&lt;=6)</formula>
    </cfRule>
  </conditionalFormatting>
  <conditionalFormatting sqref="D36:E36">
    <cfRule type="expression" dxfId="113" priority="50" stopIfTrue="1">
      <formula>D36&lt;4</formula>
    </cfRule>
    <cfRule type="expression" dxfId="112" priority="51" stopIfTrue="1">
      <formula>D36&lt;=6</formula>
    </cfRule>
  </conditionalFormatting>
  <conditionalFormatting sqref="F36:G36">
    <cfRule type="expression" dxfId="111" priority="49" stopIfTrue="1">
      <formula>AND(F36&gt;0,F36&lt;=6)</formula>
    </cfRule>
  </conditionalFormatting>
  <conditionalFormatting sqref="D42:E42">
    <cfRule type="expression" dxfId="110" priority="47" stopIfTrue="1">
      <formula>D42&lt;4</formula>
    </cfRule>
    <cfRule type="expression" dxfId="109" priority="48" stopIfTrue="1">
      <formula>D42&lt;=6</formula>
    </cfRule>
  </conditionalFormatting>
  <conditionalFormatting sqref="F42:G42">
    <cfRule type="expression" dxfId="108" priority="46" stopIfTrue="1">
      <formula>AND(F42&gt;0,F42&lt;=6)</formula>
    </cfRule>
  </conditionalFormatting>
  <conditionalFormatting sqref="D48:E48">
    <cfRule type="expression" dxfId="107" priority="44" stopIfTrue="1">
      <formula>D48&lt;4</formula>
    </cfRule>
    <cfRule type="expression" dxfId="106" priority="45" stopIfTrue="1">
      <formula>D48&lt;=6</formula>
    </cfRule>
  </conditionalFormatting>
  <conditionalFormatting sqref="F48:G48">
    <cfRule type="expression" dxfId="105" priority="43" stopIfTrue="1">
      <formula>AND(F48&gt;0,F48&lt;=6)</formula>
    </cfRule>
  </conditionalFormatting>
  <conditionalFormatting sqref="D54:E54">
    <cfRule type="expression" dxfId="104" priority="41" stopIfTrue="1">
      <formula>D54&lt;4</formula>
    </cfRule>
    <cfRule type="expression" dxfId="103" priority="42" stopIfTrue="1">
      <formula>D54&lt;=6</formula>
    </cfRule>
  </conditionalFormatting>
  <conditionalFormatting sqref="F54:G54">
    <cfRule type="expression" dxfId="102" priority="40" stopIfTrue="1">
      <formula>AND(F54&gt;0,F54&lt;=6)</formula>
    </cfRule>
  </conditionalFormatting>
  <conditionalFormatting sqref="D60:E60">
    <cfRule type="expression" dxfId="101" priority="38" stopIfTrue="1">
      <formula>D60&lt;4</formula>
    </cfRule>
    <cfRule type="expression" dxfId="100" priority="39" stopIfTrue="1">
      <formula>D60&lt;=6</formula>
    </cfRule>
  </conditionalFormatting>
  <conditionalFormatting sqref="F60:G60">
    <cfRule type="expression" dxfId="99" priority="37" stopIfTrue="1">
      <formula>AND(F60&gt;0,F60&lt;=6)</formula>
    </cfRule>
  </conditionalFormatting>
  <conditionalFormatting sqref="D66:E66">
    <cfRule type="expression" dxfId="98" priority="35" stopIfTrue="1">
      <formula>D66&lt;4</formula>
    </cfRule>
    <cfRule type="expression" dxfId="97" priority="36" stopIfTrue="1">
      <formula>D66&lt;=6</formula>
    </cfRule>
  </conditionalFormatting>
  <conditionalFormatting sqref="F66:G66">
    <cfRule type="expression" dxfId="96" priority="34" stopIfTrue="1">
      <formula>AND(F66&gt;0,F66&lt;=6)</formula>
    </cfRule>
  </conditionalFormatting>
  <conditionalFormatting sqref="D72:E72">
    <cfRule type="expression" dxfId="95" priority="32" stopIfTrue="1">
      <formula>D72&lt;4</formula>
    </cfRule>
    <cfRule type="expression" dxfId="94" priority="33" stopIfTrue="1">
      <formula>D72&lt;=6</formula>
    </cfRule>
  </conditionalFormatting>
  <conditionalFormatting sqref="F72:G72">
    <cfRule type="expression" dxfId="93" priority="31" stopIfTrue="1">
      <formula>AND(F72&gt;0,F72&lt;=6)</formula>
    </cfRule>
  </conditionalFormatting>
  <conditionalFormatting sqref="D78:E78">
    <cfRule type="expression" dxfId="92" priority="29" stopIfTrue="1">
      <formula>D78&lt;4</formula>
    </cfRule>
    <cfRule type="expression" dxfId="91" priority="30" stopIfTrue="1">
      <formula>D78&lt;=6</formula>
    </cfRule>
  </conditionalFormatting>
  <conditionalFormatting sqref="F78:G78">
    <cfRule type="expression" dxfId="90" priority="28" stopIfTrue="1">
      <formula>AND(F78&gt;0,F78&lt;=6)</formula>
    </cfRule>
  </conditionalFormatting>
  <conditionalFormatting sqref="D84:E84">
    <cfRule type="expression" dxfId="89" priority="26" stopIfTrue="1">
      <formula>D84&lt;4</formula>
    </cfRule>
    <cfRule type="expression" dxfId="88" priority="27" stopIfTrue="1">
      <formula>D84&lt;=6</formula>
    </cfRule>
  </conditionalFormatting>
  <conditionalFormatting sqref="F84:G84">
    <cfRule type="expression" dxfId="87" priority="25" stopIfTrue="1">
      <formula>AND(F84&gt;0,F84&lt;=6)</formula>
    </cfRule>
  </conditionalFormatting>
  <conditionalFormatting sqref="D90:E90">
    <cfRule type="expression" dxfId="86" priority="23" stopIfTrue="1">
      <formula>D90&lt;4</formula>
    </cfRule>
    <cfRule type="expression" dxfId="85" priority="24" stopIfTrue="1">
      <formula>D90&lt;=6</formula>
    </cfRule>
  </conditionalFormatting>
  <conditionalFormatting sqref="F90:G90">
    <cfRule type="expression" dxfId="84" priority="22" stopIfTrue="1">
      <formula>AND(F90&gt;0,F90&lt;=6)</formula>
    </cfRule>
  </conditionalFormatting>
  <conditionalFormatting sqref="D96:E96">
    <cfRule type="expression" dxfId="83" priority="20" stopIfTrue="1">
      <formula>D96&lt;4</formula>
    </cfRule>
    <cfRule type="expression" dxfId="82" priority="21" stopIfTrue="1">
      <formula>D96&lt;=6</formula>
    </cfRule>
  </conditionalFormatting>
  <conditionalFormatting sqref="F96:G96">
    <cfRule type="expression" dxfId="81" priority="19" stopIfTrue="1">
      <formula>AND(F96&gt;0,F96&lt;=6)</formula>
    </cfRule>
  </conditionalFormatting>
  <conditionalFormatting sqref="D102:E102">
    <cfRule type="expression" dxfId="80" priority="17" stopIfTrue="1">
      <formula>D102&lt;4</formula>
    </cfRule>
    <cfRule type="expression" dxfId="79" priority="18" stopIfTrue="1">
      <formula>D102&lt;=6</formula>
    </cfRule>
  </conditionalFormatting>
  <conditionalFormatting sqref="F102:G102">
    <cfRule type="expression" dxfId="78" priority="16" stopIfTrue="1">
      <formula>AND(F102&gt;0,F102&lt;=6)</formula>
    </cfRule>
  </conditionalFormatting>
  <conditionalFormatting sqref="D108:E108">
    <cfRule type="expression" dxfId="77" priority="14" stopIfTrue="1">
      <formula>D108&lt;4</formula>
    </cfRule>
    <cfRule type="expression" dxfId="76" priority="15" stopIfTrue="1">
      <formula>D108&lt;=6</formula>
    </cfRule>
  </conditionalFormatting>
  <conditionalFormatting sqref="F108:G108">
    <cfRule type="expression" dxfId="75" priority="13" stopIfTrue="1">
      <formula>AND(F108&gt;0,F108&lt;=6)</formula>
    </cfRule>
  </conditionalFormatting>
  <conditionalFormatting sqref="D114:E114">
    <cfRule type="expression" dxfId="74" priority="11" stopIfTrue="1">
      <formula>D114&lt;4</formula>
    </cfRule>
    <cfRule type="expression" dxfId="73" priority="12" stopIfTrue="1">
      <formula>D114&lt;=6</formula>
    </cfRule>
  </conditionalFormatting>
  <conditionalFormatting sqref="F114:G114">
    <cfRule type="expression" dxfId="72" priority="10" stopIfTrue="1">
      <formula>AND(F114&gt;0,F114&lt;=6)</formula>
    </cfRule>
  </conditionalFormatting>
  <conditionalFormatting sqref="D120:E120">
    <cfRule type="expression" dxfId="71" priority="8" stopIfTrue="1">
      <formula>D120&lt;4</formula>
    </cfRule>
    <cfRule type="expression" dxfId="70" priority="9" stopIfTrue="1">
      <formula>D120&lt;=6</formula>
    </cfRule>
  </conditionalFormatting>
  <conditionalFormatting sqref="F120:G120">
    <cfRule type="expression" dxfId="69" priority="7" stopIfTrue="1">
      <formula>AND(F120&gt;0,F120&lt;=6)</formula>
    </cfRule>
  </conditionalFormatting>
  <conditionalFormatting sqref="T3">
    <cfRule type="expression" dxfId="68" priority="1">
      <formula>T3&gt;=4</formula>
    </cfRule>
    <cfRule type="expression" dxfId="67" priority="2">
      <formula>T3&lt;4</formula>
    </cfRule>
    <cfRule type="cellIs" dxfId="66" priority="3" operator="greaterThan">
      <formula>5</formula>
    </cfRule>
    <cfRule type="cellIs" dxfId="65" priority="4" operator="lessThan">
      <formula>5</formula>
    </cfRule>
    <cfRule type="cellIs" dxfId="64" priority="5" operator="lessThan">
      <formula>4</formula>
    </cfRule>
    <cfRule type="cellIs" dxfId="63" priority="6" operator="greaterThan">
      <formula>4</formula>
    </cfRule>
  </conditionalFormatting>
  <printOptions horizontalCentered="1"/>
  <pageMargins left="0.70866141732283505" right="0.70866141732283505" top="0.54" bottom="0.27559055118110198" header="0.31496062992126" footer="0.31496062992126"/>
  <pageSetup paperSize="9" scale="92" fitToHeight="4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27"/>
  <sheetViews>
    <sheetView showGridLines="0" zoomScale="150" workbookViewId="0">
      <selection activeCell="S3" sqref="S3:T3"/>
    </sheetView>
  </sheetViews>
  <sheetFormatPr baseColWidth="10" defaultColWidth="4.109375" defaultRowHeight="10.199999999999999" x14ac:dyDescent="0.3"/>
  <cols>
    <col min="1" max="1" width="2.77734375" style="14" customWidth="1"/>
    <col min="2" max="2" width="13" style="14" customWidth="1"/>
    <col min="3" max="3" width="7.6640625" style="12" hidden="1" customWidth="1"/>
    <col min="4" max="5" width="7" style="12" bestFit="1" customWidth="1"/>
    <col min="6" max="7" width="5.44140625" style="12" customWidth="1"/>
    <col min="8" max="18" width="4.109375" style="12"/>
    <col min="19" max="20" width="5" style="12" customWidth="1"/>
    <col min="21" max="16384" width="4.109375" style="12"/>
  </cols>
  <sheetData>
    <row r="1" spans="1:22" s="8" customFormat="1" ht="40.950000000000003" customHeight="1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37"/>
      <c r="V1" s="37"/>
    </row>
    <row r="2" spans="1:22" s="8" customFormat="1" ht="16.05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37"/>
      <c r="V2" s="37"/>
    </row>
    <row r="3" spans="1:22" s="82" customFormat="1" ht="19.95" customHeight="1" x14ac:dyDescent="0.3">
      <c r="A3" s="106" t="s">
        <v>1</v>
      </c>
      <c r="B3" s="106"/>
      <c r="C3" s="80"/>
      <c r="D3" s="103" t="str">
        <f>Einzelnoten!D3</f>
        <v xml:space="preserve"> Max Mustermann</v>
      </c>
      <c r="E3" s="103"/>
      <c r="F3" s="103"/>
      <c r="G3" s="103"/>
      <c r="H3" s="103"/>
      <c r="I3" s="103"/>
      <c r="J3" s="103"/>
      <c r="K3" s="80"/>
      <c r="L3" s="93" t="s">
        <v>2</v>
      </c>
      <c r="M3" s="80"/>
      <c r="N3" s="81" t="str">
        <f>Einzelnoten!N3</f>
        <v>1A</v>
      </c>
      <c r="O3" s="80"/>
      <c r="P3" s="80"/>
      <c r="Q3" s="93" t="s">
        <v>3</v>
      </c>
      <c r="R3" s="80"/>
      <c r="S3" s="104">
        <f ca="1">TODAY()</f>
        <v>44618</v>
      </c>
      <c r="T3" s="104"/>
      <c r="U3" s="80"/>
      <c r="V3" s="80"/>
    </row>
    <row r="4" spans="1:22" s="13" customFormat="1" ht="78" customHeight="1" x14ac:dyDescent="0.3">
      <c r="A4" s="22"/>
      <c r="B4" s="39" t="str">
        <f>Einzelnoten!B4</f>
        <v>Fach</v>
      </c>
      <c r="C4" s="40" t="s">
        <v>30</v>
      </c>
      <c r="D4" s="40" t="str">
        <f>Einzelnoten!D4</f>
        <v>Mittelwert</v>
      </c>
      <c r="E4" s="40" t="str">
        <f>Einzelnoten!E4</f>
        <v>gerundet</v>
      </c>
      <c r="F4" s="40" t="str">
        <f>Einzelnoten!F4</f>
        <v>Mangelpunkt (MP)</v>
      </c>
      <c r="G4" s="40" t="str">
        <f>Einzelnoten!G4</f>
        <v>MP gerundet</v>
      </c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</row>
    <row r="5" spans="1:22" ht="17.25" customHeight="1" x14ac:dyDescent="0.3">
      <c r="A5" s="20"/>
      <c r="B5" s="36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s="11" customFormat="1" ht="15" x14ac:dyDescent="0.3">
      <c r="A6" s="74" t="s">
        <v>10</v>
      </c>
      <c r="B6" s="41" t="str">
        <f>IF(Einzelnoten!B6="","",Einzelnoten!B6)</f>
        <v>Deutsch</v>
      </c>
      <c r="C6" s="42">
        <f>IF(A6="X",1,0)</f>
        <v>1</v>
      </c>
      <c r="D6" s="42">
        <f>Einzelnoten!D6</f>
        <v>5</v>
      </c>
      <c r="E6" s="42">
        <f>Einzelnoten!E6</f>
        <v>5</v>
      </c>
      <c r="F6" s="42" t="str">
        <f>Einzelnoten!F6</f>
        <v/>
      </c>
      <c r="G6" s="42" t="str">
        <f>Einzelnoten!G6</f>
        <v/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</row>
    <row r="7" spans="1:22" s="15" customFormat="1" ht="35.25" hidden="1" customHeight="1" x14ac:dyDescent="0.3">
      <c r="A7" s="27"/>
      <c r="B7" s="43"/>
      <c r="C7" s="44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4"/>
      <c r="V7" s="44"/>
    </row>
    <row r="8" spans="1:22" s="15" customFormat="1" ht="35.25" hidden="1" customHeight="1" x14ac:dyDescent="0.3">
      <c r="A8" s="27"/>
      <c r="B8" s="43"/>
      <c r="C8" s="44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4"/>
      <c r="V8" s="44"/>
    </row>
    <row r="9" spans="1:22" s="16" customFormat="1" ht="16.05" hidden="1" customHeight="1" x14ac:dyDescent="0.3">
      <c r="A9" s="26"/>
      <c r="B9" s="43"/>
      <c r="C9" s="46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6"/>
      <c r="V9" s="46"/>
    </row>
    <row r="10" spans="1:22" s="17" customFormat="1" ht="16.05" hidden="1" customHeight="1" x14ac:dyDescent="0.3">
      <c r="A10" s="31"/>
      <c r="B10" s="48"/>
      <c r="C10" s="49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49"/>
      <c r="V10" s="49"/>
    </row>
    <row r="11" spans="1:22" s="18" customFormat="1" ht="7.5" customHeight="1" x14ac:dyDescent="0.3">
      <c r="A11" s="34"/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</row>
    <row r="12" spans="1:22" s="11" customFormat="1" ht="15" x14ac:dyDescent="0.3">
      <c r="A12" s="74" t="str">
        <f>IF(Einzelnoten!A12="","",Einzelnoten!A12)</f>
        <v>X</v>
      </c>
      <c r="B12" s="41" t="str">
        <f>IF(Einzelnoten!B12="","",Einzelnoten!B12)</f>
        <v>Französisch</v>
      </c>
      <c r="C12" s="42">
        <f>IF(A12="X",1,0)</f>
        <v>1</v>
      </c>
      <c r="D12" s="42">
        <f>Einzelnoten!D12</f>
        <v>4</v>
      </c>
      <c r="E12" s="42">
        <f>Einzelnoten!E12</f>
        <v>4</v>
      </c>
      <c r="F12" s="42" t="str">
        <f>Einzelnoten!F12</f>
        <v/>
      </c>
      <c r="G12" s="42" t="str">
        <f>Einzelnoten!G12</f>
        <v/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</row>
    <row r="13" spans="1:22" s="15" customFormat="1" ht="35.25" hidden="1" customHeight="1" x14ac:dyDescent="0.3">
      <c r="A13" s="27"/>
      <c r="B13" s="43"/>
      <c r="C13" s="44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4"/>
      <c r="V13" s="44"/>
    </row>
    <row r="14" spans="1:22" s="15" customFormat="1" ht="35.25" hidden="1" customHeight="1" x14ac:dyDescent="0.3">
      <c r="A14" s="27"/>
      <c r="B14" s="43"/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4"/>
      <c r="V14" s="44"/>
    </row>
    <row r="15" spans="1:22" s="16" customFormat="1" ht="16.05" hidden="1" customHeight="1" x14ac:dyDescent="0.3">
      <c r="A15" s="26"/>
      <c r="B15" s="43"/>
      <c r="C15" s="46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6"/>
      <c r="V15" s="46"/>
    </row>
    <row r="16" spans="1:22" s="17" customFormat="1" ht="16.05" hidden="1" customHeight="1" x14ac:dyDescent="0.3">
      <c r="A16" s="31"/>
      <c r="B16" s="48"/>
      <c r="C16" s="49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49"/>
      <c r="V16" s="49"/>
    </row>
    <row r="17" spans="1:22" s="18" customFormat="1" ht="7.5" customHeight="1" x14ac:dyDescent="0.3">
      <c r="A17" s="34"/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</row>
    <row r="18" spans="1:22" s="11" customFormat="1" ht="15" x14ac:dyDescent="0.3">
      <c r="A18" s="74" t="str">
        <f>IF(Einzelnoten!A18="","",Einzelnoten!A18)</f>
        <v>X</v>
      </c>
      <c r="B18" s="41" t="str">
        <f>IF(Einzelnoten!B18="","",Einzelnoten!B18)</f>
        <v>Englisch</v>
      </c>
      <c r="C18" s="42">
        <f>IF(A18="X",1,0)</f>
        <v>1</v>
      </c>
      <c r="D18" s="42" t="str">
        <f>Einzelnoten!D18</f>
        <v/>
      </c>
      <c r="E18" s="42" t="str">
        <f>Einzelnoten!E18</f>
        <v/>
      </c>
      <c r="F18" s="42" t="str">
        <f>Einzelnoten!F18</f>
        <v/>
      </c>
      <c r="G18" s="42" t="str">
        <f>Einzelnoten!G18</f>
        <v/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22" s="15" customFormat="1" ht="35.25" hidden="1" customHeight="1" x14ac:dyDescent="0.3">
      <c r="A19" s="27"/>
      <c r="B19" s="43"/>
      <c r="C19" s="44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4"/>
      <c r="V19" s="44"/>
    </row>
    <row r="20" spans="1:22" s="15" customFormat="1" ht="35.25" hidden="1" customHeight="1" x14ac:dyDescent="0.3">
      <c r="A20" s="27"/>
      <c r="B20" s="43"/>
      <c r="C20" s="44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4"/>
      <c r="V20" s="44"/>
    </row>
    <row r="21" spans="1:22" s="16" customFormat="1" ht="16.05" hidden="1" customHeight="1" x14ac:dyDescent="0.3">
      <c r="A21" s="26"/>
      <c r="B21" s="43"/>
      <c r="C21" s="46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6"/>
      <c r="V21" s="46"/>
    </row>
    <row r="22" spans="1:22" s="17" customFormat="1" ht="16.05" hidden="1" customHeight="1" x14ac:dyDescent="0.3">
      <c r="A22" s="31"/>
      <c r="B22" s="48"/>
      <c r="C22" s="49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49"/>
      <c r="V22" s="49"/>
    </row>
    <row r="23" spans="1:22" s="18" customFormat="1" ht="7.5" customHeight="1" x14ac:dyDescent="0.3">
      <c r="A23" s="34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</row>
    <row r="24" spans="1:22" s="11" customFormat="1" ht="15" x14ac:dyDescent="0.3">
      <c r="A24" s="74" t="str">
        <f>IF(Einzelnoten!A24="","",Einzelnoten!A24)</f>
        <v>X</v>
      </c>
      <c r="B24" s="41" t="str">
        <f>IF(Einzelnoten!B24="","",Einzelnoten!B24)</f>
        <v>Mathematik</v>
      </c>
      <c r="C24" s="42">
        <f>IF(A24="X",1,0)</f>
        <v>1</v>
      </c>
      <c r="D24" s="42" t="str">
        <f>Einzelnoten!D24</f>
        <v/>
      </c>
      <c r="E24" s="42" t="str">
        <f>Einzelnoten!E24</f>
        <v/>
      </c>
      <c r="F24" s="42" t="str">
        <f>Einzelnoten!F24</f>
        <v/>
      </c>
      <c r="G24" s="42" t="str">
        <f>Einzelnoten!G24</f>
        <v/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</row>
    <row r="25" spans="1:22" s="15" customFormat="1" ht="35.25" hidden="1" customHeight="1" x14ac:dyDescent="0.3">
      <c r="A25" s="27"/>
      <c r="B25" s="43"/>
      <c r="C25" s="44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4"/>
      <c r="V25" s="44"/>
    </row>
    <row r="26" spans="1:22" s="15" customFormat="1" ht="35.25" hidden="1" customHeight="1" x14ac:dyDescent="0.3">
      <c r="A26" s="27"/>
      <c r="B26" s="43"/>
      <c r="C26" s="44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4"/>
      <c r="V26" s="44"/>
    </row>
    <row r="27" spans="1:22" s="16" customFormat="1" ht="16.05" hidden="1" customHeight="1" x14ac:dyDescent="0.3">
      <c r="A27" s="26"/>
      <c r="B27" s="43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6"/>
      <c r="V27" s="46"/>
    </row>
    <row r="28" spans="1:22" s="17" customFormat="1" ht="16.05" hidden="1" customHeight="1" x14ac:dyDescent="0.3">
      <c r="A28" s="31"/>
      <c r="B28" s="48"/>
      <c r="C28" s="49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49"/>
      <c r="V28" s="49"/>
    </row>
    <row r="29" spans="1:22" s="18" customFormat="1" ht="7.5" customHeight="1" x14ac:dyDescent="0.3">
      <c r="A29" s="34"/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</row>
    <row r="30" spans="1:22" s="11" customFormat="1" ht="15" x14ac:dyDescent="0.3">
      <c r="A30" s="74" t="str">
        <f>IF(Einzelnoten!A30="","",Einzelnoten!A30)</f>
        <v>X</v>
      </c>
      <c r="B30" s="41" t="str">
        <f>IF(Einzelnoten!B30="","",Einzelnoten!B30)</f>
        <v>Naturlehre</v>
      </c>
      <c r="C30" s="42">
        <f>IF(A30="X",1,0)</f>
        <v>1</v>
      </c>
      <c r="D30" s="42" t="str">
        <f>Einzelnoten!D30</f>
        <v/>
      </c>
      <c r="E30" s="42" t="str">
        <f>Einzelnoten!E30</f>
        <v/>
      </c>
      <c r="F30" s="42" t="str">
        <f>Einzelnoten!F30</f>
        <v/>
      </c>
      <c r="G30" s="42" t="str">
        <f>Einzelnoten!G30</f>
        <v/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s="15" customFormat="1" ht="35.25" hidden="1" customHeight="1" x14ac:dyDescent="0.3">
      <c r="A31" s="27"/>
      <c r="B31" s="43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4"/>
      <c r="V31" s="44"/>
    </row>
    <row r="32" spans="1:22" s="15" customFormat="1" ht="35.25" hidden="1" customHeight="1" x14ac:dyDescent="0.3">
      <c r="A32" s="27"/>
      <c r="B32" s="43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4"/>
      <c r="V32" s="44"/>
    </row>
    <row r="33" spans="1:22" s="16" customFormat="1" ht="16.05" hidden="1" customHeight="1" x14ac:dyDescent="0.3">
      <c r="A33" s="26"/>
      <c r="B33" s="43"/>
      <c r="C33" s="46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6"/>
      <c r="V33" s="46"/>
    </row>
    <row r="34" spans="1:22" s="17" customFormat="1" ht="16.05" hidden="1" customHeight="1" x14ac:dyDescent="0.3">
      <c r="A34" s="31"/>
      <c r="B34" s="48"/>
      <c r="C34" s="49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49"/>
      <c r="V34" s="49"/>
    </row>
    <row r="35" spans="1:22" s="18" customFormat="1" ht="7.5" customHeight="1" x14ac:dyDescent="0.3">
      <c r="A35" s="34"/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</row>
    <row r="36" spans="1:22" s="11" customFormat="1" ht="15" x14ac:dyDescent="0.3">
      <c r="A36" s="74" t="str">
        <f>IF(Einzelnoten!A36="","",Einzelnoten!A36)</f>
        <v>X</v>
      </c>
      <c r="B36" s="41" t="str">
        <f>IF(Einzelnoten!B36="","",Einzelnoten!B36)</f>
        <v>Geschichte</v>
      </c>
      <c r="C36" s="42">
        <f>IF(A36="X",1,0)</f>
        <v>1</v>
      </c>
      <c r="D36" s="42" t="str">
        <f>Einzelnoten!D36</f>
        <v/>
      </c>
      <c r="E36" s="42" t="str">
        <f>Einzelnoten!E36</f>
        <v/>
      </c>
      <c r="F36" s="42" t="str">
        <f>Einzelnoten!F36</f>
        <v/>
      </c>
      <c r="G36" s="42" t="str">
        <f>Einzelnoten!G36</f>
        <v/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</row>
    <row r="37" spans="1:22" s="15" customFormat="1" ht="35.25" hidden="1" customHeight="1" x14ac:dyDescent="0.3">
      <c r="A37" s="27"/>
      <c r="B37" s="43"/>
      <c r="C37" s="44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4"/>
      <c r="V37" s="44"/>
    </row>
    <row r="38" spans="1:22" s="15" customFormat="1" ht="35.25" hidden="1" customHeight="1" x14ac:dyDescent="0.3">
      <c r="A38" s="27"/>
      <c r="B38" s="43"/>
      <c r="C38" s="44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4"/>
      <c r="V38" s="44"/>
    </row>
    <row r="39" spans="1:22" s="16" customFormat="1" ht="16.05" hidden="1" customHeight="1" x14ac:dyDescent="0.3">
      <c r="A39" s="26"/>
      <c r="B39" s="43"/>
      <c r="C39" s="46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6"/>
      <c r="V39" s="46"/>
    </row>
    <row r="40" spans="1:22" s="17" customFormat="1" ht="16.05" hidden="1" customHeight="1" x14ac:dyDescent="0.3">
      <c r="A40" s="31"/>
      <c r="B40" s="48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49"/>
      <c r="V40" s="49"/>
    </row>
    <row r="41" spans="1:22" s="18" customFormat="1" ht="7.5" customHeight="1" x14ac:dyDescent="0.3">
      <c r="A41" s="34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</row>
    <row r="42" spans="1:22" s="11" customFormat="1" ht="15" x14ac:dyDescent="0.3">
      <c r="A42" s="74" t="str">
        <f>IF(Einzelnoten!A42="","",Einzelnoten!A42)</f>
        <v>X</v>
      </c>
      <c r="B42" s="41" t="str">
        <f>IF(Einzelnoten!B42="","",Einzelnoten!B42)</f>
        <v>Geografie</v>
      </c>
      <c r="C42" s="42">
        <f>IF(A42="X",1,0)</f>
        <v>1</v>
      </c>
      <c r="D42" s="42" t="str">
        <f>Einzelnoten!D42</f>
        <v/>
      </c>
      <c r="E42" s="42" t="str">
        <f>Einzelnoten!E42</f>
        <v/>
      </c>
      <c r="F42" s="42" t="str">
        <f>Einzelnoten!F42</f>
        <v/>
      </c>
      <c r="G42" s="42" t="str">
        <f>Einzelnoten!G42</f>
        <v/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</row>
    <row r="43" spans="1:22" s="15" customFormat="1" ht="35.25" hidden="1" customHeight="1" x14ac:dyDescent="0.3">
      <c r="A43" s="27"/>
      <c r="B43" s="43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4"/>
      <c r="V43" s="44"/>
    </row>
    <row r="44" spans="1:22" s="15" customFormat="1" ht="35.25" hidden="1" customHeight="1" x14ac:dyDescent="0.3">
      <c r="A44" s="27"/>
      <c r="B44" s="43"/>
      <c r="C44" s="44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4"/>
      <c r="V44" s="44"/>
    </row>
    <row r="45" spans="1:22" s="16" customFormat="1" ht="16.05" hidden="1" customHeight="1" x14ac:dyDescent="0.3">
      <c r="A45" s="26"/>
      <c r="B45" s="43"/>
      <c r="C45" s="46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6"/>
      <c r="V45" s="46"/>
    </row>
    <row r="46" spans="1:22" s="17" customFormat="1" ht="16.05" hidden="1" customHeight="1" x14ac:dyDescent="0.3">
      <c r="A46" s="31"/>
      <c r="B46" s="48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49"/>
      <c r="V46" s="49"/>
    </row>
    <row r="47" spans="1:22" s="18" customFormat="1" ht="7.5" customHeight="1" x14ac:dyDescent="0.3">
      <c r="A47" s="34"/>
      <c r="B47" s="51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</row>
    <row r="48" spans="1:22" s="11" customFormat="1" ht="15" x14ac:dyDescent="0.3">
      <c r="A48" s="74" t="str">
        <f>IF(Einzelnoten!A48="","",Einzelnoten!A48)</f>
        <v/>
      </c>
      <c r="B48" s="41" t="str">
        <f>IF(Einzelnoten!B48="","",Einzelnoten!B48)</f>
        <v>Bild. Gestalten</v>
      </c>
      <c r="C48" s="42">
        <f>IF(A48="X",1,0)</f>
        <v>0</v>
      </c>
      <c r="D48" s="42" t="str">
        <f>Einzelnoten!D48</f>
        <v/>
      </c>
      <c r="E48" s="42" t="str">
        <f>Einzelnoten!E48</f>
        <v/>
      </c>
      <c r="F48" s="42" t="str">
        <f>Einzelnoten!F48</f>
        <v/>
      </c>
      <c r="G48" s="42" t="str">
        <f>Einzelnoten!G48</f>
        <v/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1:22" s="15" customFormat="1" ht="35.25" hidden="1" customHeight="1" x14ac:dyDescent="0.3">
      <c r="A49" s="27"/>
      <c r="B49" s="43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4"/>
      <c r="V49" s="44"/>
    </row>
    <row r="50" spans="1:22" s="15" customFormat="1" ht="35.25" hidden="1" customHeight="1" x14ac:dyDescent="0.3">
      <c r="A50" s="27"/>
      <c r="B50" s="43"/>
      <c r="C50" s="44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4"/>
      <c r="V50" s="44"/>
    </row>
    <row r="51" spans="1:22" s="16" customFormat="1" ht="16.05" hidden="1" customHeight="1" x14ac:dyDescent="0.3">
      <c r="A51" s="26"/>
      <c r="B51" s="43"/>
      <c r="C51" s="46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6"/>
      <c r="V51" s="46"/>
    </row>
    <row r="52" spans="1:22" s="17" customFormat="1" ht="16.05" hidden="1" customHeight="1" x14ac:dyDescent="0.3">
      <c r="A52" s="31"/>
      <c r="B52" s="48"/>
      <c r="C52" s="49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49"/>
      <c r="V52" s="49"/>
    </row>
    <row r="53" spans="1:22" s="18" customFormat="1" ht="7.5" customHeight="1" x14ac:dyDescent="0.3">
      <c r="A53" s="34"/>
      <c r="B53" s="51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</row>
    <row r="54" spans="1:22" s="11" customFormat="1" ht="15" x14ac:dyDescent="0.3">
      <c r="A54" s="74" t="str">
        <f>IF(Einzelnoten!A54="","",Einzelnoten!A54)</f>
        <v>X</v>
      </c>
      <c r="B54" s="41" t="str">
        <f>IF(Einzelnoten!B54="","",Einzelnoten!B54)</f>
        <v>Musik</v>
      </c>
      <c r="C54" s="42">
        <f>IF(A54="X",1,0)</f>
        <v>1</v>
      </c>
      <c r="D54" s="42" t="str">
        <f>Einzelnoten!D54</f>
        <v/>
      </c>
      <c r="E54" s="42" t="str">
        <f>Einzelnoten!E54</f>
        <v/>
      </c>
      <c r="F54" s="42" t="str">
        <f>Einzelnoten!F54</f>
        <v/>
      </c>
      <c r="G54" s="42" t="str">
        <f>Einzelnoten!G54</f>
        <v/>
      </c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22" s="15" customFormat="1" ht="35.25" hidden="1" customHeight="1" x14ac:dyDescent="0.3">
      <c r="A55" s="27"/>
      <c r="B55" s="43"/>
      <c r="C55" s="44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4"/>
      <c r="V55" s="44"/>
    </row>
    <row r="56" spans="1:22" s="15" customFormat="1" ht="35.25" hidden="1" customHeight="1" x14ac:dyDescent="0.3">
      <c r="A56" s="27"/>
      <c r="B56" s="43"/>
      <c r="C56" s="44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4"/>
      <c r="V56" s="44"/>
    </row>
    <row r="57" spans="1:22" s="16" customFormat="1" ht="16.05" hidden="1" customHeight="1" x14ac:dyDescent="0.3">
      <c r="A57" s="26"/>
      <c r="B57" s="43"/>
      <c r="C57" s="46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6"/>
      <c r="V57" s="46"/>
    </row>
    <row r="58" spans="1:22" s="17" customFormat="1" ht="16.05" hidden="1" customHeight="1" x14ac:dyDescent="0.3">
      <c r="A58" s="31"/>
      <c r="B58" s="48"/>
      <c r="C58" s="49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49"/>
      <c r="V58" s="49"/>
    </row>
    <row r="59" spans="1:22" s="18" customFormat="1" ht="7.5" customHeight="1" x14ac:dyDescent="0.3">
      <c r="A59" s="34"/>
      <c r="B59" s="51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</row>
    <row r="60" spans="1:22" s="11" customFormat="1" ht="15" x14ac:dyDescent="0.3">
      <c r="A60" s="74" t="str">
        <f>IF(Einzelnoten!A60="","",Einzelnoten!A60)</f>
        <v>X</v>
      </c>
      <c r="B60" s="41" t="str">
        <f>IF(Einzelnoten!B60="","",Einzelnoten!B60)</f>
        <v>Informatik</v>
      </c>
      <c r="C60" s="42">
        <f>IF(A60="X",1,0)</f>
        <v>1</v>
      </c>
      <c r="D60" s="42" t="str">
        <f>Einzelnoten!D60</f>
        <v/>
      </c>
      <c r="E60" s="42" t="str">
        <f>Einzelnoten!E60</f>
        <v/>
      </c>
      <c r="F60" s="42" t="str">
        <f>Einzelnoten!F60</f>
        <v/>
      </c>
      <c r="G60" s="42" t="str">
        <f>Einzelnoten!G60</f>
        <v/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1:22" s="15" customFormat="1" ht="35.25" hidden="1" customHeight="1" x14ac:dyDescent="0.3">
      <c r="A61" s="27"/>
      <c r="B61" s="43"/>
      <c r="C61" s="44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4"/>
      <c r="V61" s="44"/>
    </row>
    <row r="62" spans="1:22" s="15" customFormat="1" ht="35.25" hidden="1" customHeight="1" x14ac:dyDescent="0.3">
      <c r="A62" s="27"/>
      <c r="B62" s="43"/>
      <c r="C62" s="44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4"/>
      <c r="V62" s="44"/>
    </row>
    <row r="63" spans="1:22" s="16" customFormat="1" ht="16.05" hidden="1" customHeight="1" x14ac:dyDescent="0.3">
      <c r="A63" s="26"/>
      <c r="B63" s="43"/>
      <c r="C63" s="46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6"/>
      <c r="V63" s="46"/>
    </row>
    <row r="64" spans="1:22" s="17" customFormat="1" ht="16.05" hidden="1" customHeight="1" x14ac:dyDescent="0.3">
      <c r="A64" s="31"/>
      <c r="B64" s="48"/>
      <c r="C64" s="49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49"/>
      <c r="V64" s="49"/>
    </row>
    <row r="65" spans="1:22" s="18" customFormat="1" ht="7.5" customHeight="1" x14ac:dyDescent="0.3">
      <c r="A65" s="34"/>
      <c r="B65" s="5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</row>
    <row r="66" spans="1:22" s="11" customFormat="1" ht="15" x14ac:dyDescent="0.3">
      <c r="A66" s="74" t="str">
        <f>IF(Einzelnoten!A66="","",Einzelnoten!A66)</f>
        <v>X</v>
      </c>
      <c r="B66" s="41" t="str">
        <f>IF(Einzelnoten!B66="","",Einzelnoten!B66)</f>
        <v>HW</v>
      </c>
      <c r="C66" s="42">
        <f>IF(A66="X",1,0)</f>
        <v>1</v>
      </c>
      <c r="D66" s="42" t="str">
        <f>Einzelnoten!D66</f>
        <v/>
      </c>
      <c r="E66" s="42" t="str">
        <f>Einzelnoten!E66</f>
        <v/>
      </c>
      <c r="F66" s="42" t="str">
        <f>Einzelnoten!F66</f>
        <v/>
      </c>
      <c r="G66" s="42" t="str">
        <f>Einzelnoten!G66</f>
        <v/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</row>
    <row r="67" spans="1:22" s="15" customFormat="1" ht="35.25" hidden="1" customHeight="1" x14ac:dyDescent="0.3">
      <c r="A67" s="27"/>
      <c r="B67" s="43"/>
      <c r="C67" s="44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4"/>
      <c r="V67" s="44"/>
    </row>
    <row r="68" spans="1:22" s="15" customFormat="1" ht="35.25" hidden="1" customHeight="1" x14ac:dyDescent="0.3">
      <c r="A68" s="27"/>
      <c r="B68" s="43"/>
      <c r="C68" s="44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4"/>
      <c r="V68" s="44"/>
    </row>
    <row r="69" spans="1:22" s="16" customFormat="1" ht="16.05" hidden="1" customHeight="1" x14ac:dyDescent="0.3">
      <c r="A69" s="26"/>
      <c r="B69" s="43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6"/>
      <c r="V69" s="46"/>
    </row>
    <row r="70" spans="1:22" s="17" customFormat="1" ht="16.05" hidden="1" customHeight="1" x14ac:dyDescent="0.3">
      <c r="A70" s="31"/>
      <c r="B70" s="48"/>
      <c r="C70" s="49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49"/>
      <c r="V70" s="49"/>
    </row>
    <row r="71" spans="1:22" s="18" customFormat="1" ht="7.5" customHeight="1" x14ac:dyDescent="0.3">
      <c r="A71" s="34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</row>
    <row r="72" spans="1:22" s="11" customFormat="1" ht="15" x14ac:dyDescent="0.3">
      <c r="A72" s="74" t="str">
        <f>IF(Einzelnoten!A72="","",Einzelnoten!A72)</f>
        <v>X</v>
      </c>
      <c r="B72" s="41" t="str">
        <f>IF(Einzelnoten!B72="","",Einzelnoten!B72)</f>
        <v>Religion</v>
      </c>
      <c r="C72" s="42">
        <f>IF(A72="X",1,0)</f>
        <v>1</v>
      </c>
      <c r="D72" s="42" t="str">
        <f>Einzelnoten!D72</f>
        <v/>
      </c>
      <c r="E72" s="42" t="str">
        <f>Einzelnoten!E72</f>
        <v/>
      </c>
      <c r="F72" s="42" t="str">
        <f>Einzelnoten!F72</f>
        <v/>
      </c>
      <c r="G72" s="42" t="str">
        <f>Einzelnoten!G72</f>
        <v/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</row>
    <row r="73" spans="1:22" s="15" customFormat="1" ht="35.25" hidden="1" customHeight="1" x14ac:dyDescent="0.3">
      <c r="A73" s="27"/>
      <c r="B73" s="43"/>
      <c r="C73" s="44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4"/>
      <c r="V73" s="44"/>
    </row>
    <row r="74" spans="1:22" s="15" customFormat="1" ht="35.25" hidden="1" customHeight="1" x14ac:dyDescent="0.3">
      <c r="A74" s="27"/>
      <c r="B74" s="43"/>
      <c r="C74" s="44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4"/>
      <c r="V74" s="44"/>
    </row>
    <row r="75" spans="1:22" s="16" customFormat="1" ht="16.05" hidden="1" customHeight="1" x14ac:dyDescent="0.3">
      <c r="A75" s="26"/>
      <c r="B75" s="43"/>
      <c r="C75" s="46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6"/>
      <c r="V75" s="46"/>
    </row>
    <row r="76" spans="1:22" s="17" customFormat="1" ht="16.05" hidden="1" customHeight="1" x14ac:dyDescent="0.3">
      <c r="A76" s="31"/>
      <c r="B76" s="48"/>
      <c r="C76" s="49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49"/>
      <c r="V76" s="49"/>
    </row>
    <row r="77" spans="1:22" s="18" customFormat="1" ht="7.5" customHeight="1" x14ac:dyDescent="0.3">
      <c r="A77" s="34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</row>
    <row r="78" spans="1:22" s="11" customFormat="1" ht="15" x14ac:dyDescent="0.3">
      <c r="A78" s="74" t="str">
        <f>IF(Einzelnoten!A78="","",Einzelnoten!A78)</f>
        <v>X</v>
      </c>
      <c r="B78" s="41" t="str">
        <f>IF(Einzelnoten!B78="","",Einzelnoten!B78)</f>
        <v>Sport</v>
      </c>
      <c r="C78" s="42">
        <f>IF(A78="X",1,0)</f>
        <v>1</v>
      </c>
      <c r="D78" s="42" t="str">
        <f>Einzelnoten!D78</f>
        <v/>
      </c>
      <c r="E78" s="42" t="str">
        <f>Einzelnoten!E78</f>
        <v/>
      </c>
      <c r="F78" s="42" t="str">
        <f>Einzelnoten!F78</f>
        <v/>
      </c>
      <c r="G78" s="42" t="str">
        <f>Einzelnoten!G78</f>
        <v/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</row>
    <row r="79" spans="1:22" s="15" customFormat="1" ht="35.25" hidden="1" customHeight="1" x14ac:dyDescent="0.3">
      <c r="A79" s="27"/>
      <c r="B79" s="43"/>
      <c r="C79" s="44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4"/>
      <c r="V79" s="44"/>
    </row>
    <row r="80" spans="1:22" s="15" customFormat="1" ht="35.25" hidden="1" customHeight="1" x14ac:dyDescent="0.3">
      <c r="A80" s="27"/>
      <c r="B80" s="43"/>
      <c r="C80" s="44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4"/>
      <c r="V80" s="44"/>
    </row>
    <row r="81" spans="1:22" s="16" customFormat="1" ht="16.05" hidden="1" customHeight="1" x14ac:dyDescent="0.3">
      <c r="A81" s="26"/>
      <c r="B81" s="43"/>
      <c r="C81" s="46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6"/>
      <c r="V81" s="46"/>
    </row>
    <row r="82" spans="1:22" s="17" customFormat="1" ht="16.05" hidden="1" customHeight="1" x14ac:dyDescent="0.3">
      <c r="A82" s="31"/>
      <c r="B82" s="48"/>
      <c r="C82" s="49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49"/>
      <c r="V82" s="49"/>
    </row>
    <row r="83" spans="1:22" s="18" customFormat="1" ht="7.5" customHeight="1" x14ac:dyDescent="0.3">
      <c r="A83" s="34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</row>
    <row r="84" spans="1:22" s="11" customFormat="1" ht="15" x14ac:dyDescent="0.3">
      <c r="A84" s="74" t="str">
        <f>IF(Einzelnoten!A84="","",Einzelnoten!A84)</f>
        <v>X</v>
      </c>
      <c r="B84" s="41" t="str">
        <f>IF(Einzelnoten!B84="","",Einzelnoten!B84)</f>
        <v>Latein</v>
      </c>
      <c r="C84" s="42">
        <f>IF(A84="X",1,0)</f>
        <v>1</v>
      </c>
      <c r="D84" s="42" t="str">
        <f>Einzelnoten!D84</f>
        <v/>
      </c>
      <c r="E84" s="42" t="str">
        <f>Einzelnoten!E84</f>
        <v/>
      </c>
      <c r="F84" s="42" t="str">
        <f>Einzelnoten!F84</f>
        <v/>
      </c>
      <c r="G84" s="42" t="str">
        <f>Einzelnoten!G84</f>
        <v/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</row>
    <row r="85" spans="1:22" s="15" customFormat="1" ht="35.25" hidden="1" customHeight="1" x14ac:dyDescent="0.3">
      <c r="A85" s="27"/>
      <c r="B85" s="43"/>
      <c r="C85" s="44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4"/>
      <c r="V85" s="44"/>
    </row>
    <row r="86" spans="1:22" s="15" customFormat="1" ht="35.25" hidden="1" customHeight="1" x14ac:dyDescent="0.3">
      <c r="A86" s="27"/>
      <c r="B86" s="43"/>
      <c r="C86" s="44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4"/>
      <c r="V86" s="44"/>
    </row>
    <row r="87" spans="1:22" s="16" customFormat="1" ht="16.05" hidden="1" customHeight="1" x14ac:dyDescent="0.3">
      <c r="A87" s="26"/>
      <c r="B87" s="43"/>
      <c r="C87" s="46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6"/>
      <c r="V87" s="46"/>
    </row>
    <row r="88" spans="1:22" s="17" customFormat="1" ht="16.05" hidden="1" customHeight="1" x14ac:dyDescent="0.3">
      <c r="A88" s="31"/>
      <c r="B88" s="48"/>
      <c r="C88" s="49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49"/>
      <c r="V88" s="49"/>
    </row>
    <row r="89" spans="1:22" s="18" customFormat="1" ht="7.5" customHeight="1" x14ac:dyDescent="0.3">
      <c r="A89" s="34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</row>
    <row r="90" spans="1:22" s="11" customFormat="1" ht="15" x14ac:dyDescent="0.3">
      <c r="A90" s="74" t="str">
        <f>IF(Einzelnoten!A90="","",Einzelnoten!A90)</f>
        <v>X</v>
      </c>
      <c r="B90" s="41" t="str">
        <f>IF(Einzelnoten!B90="","",Einzelnoten!B90)</f>
        <v>NT</v>
      </c>
      <c r="C90" s="42">
        <f>IF(A90="X",1,0)</f>
        <v>1</v>
      </c>
      <c r="D90" s="42" t="str">
        <f>Einzelnoten!D90</f>
        <v/>
      </c>
      <c r="E90" s="42" t="str">
        <f>Einzelnoten!E90</f>
        <v/>
      </c>
      <c r="F90" s="42" t="str">
        <f>Einzelnoten!F90</f>
        <v/>
      </c>
      <c r="G90" s="42" t="str">
        <f>Einzelnoten!G90</f>
        <v/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</row>
    <row r="91" spans="1:22" s="15" customFormat="1" ht="35.25" hidden="1" customHeight="1" x14ac:dyDescent="0.3">
      <c r="A91" s="27"/>
      <c r="B91" s="43"/>
      <c r="C91" s="44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4"/>
      <c r="V91" s="44"/>
    </row>
    <row r="92" spans="1:22" s="15" customFormat="1" ht="35.25" hidden="1" customHeight="1" x14ac:dyDescent="0.3">
      <c r="A92" s="27"/>
      <c r="B92" s="43"/>
      <c r="C92" s="44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4"/>
      <c r="V92" s="44"/>
    </row>
    <row r="93" spans="1:22" s="16" customFormat="1" ht="16.05" hidden="1" customHeight="1" x14ac:dyDescent="0.3">
      <c r="A93" s="26"/>
      <c r="B93" s="43"/>
      <c r="C93" s="46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6"/>
      <c r="V93" s="46"/>
    </row>
    <row r="94" spans="1:22" s="17" customFormat="1" ht="16.05" hidden="1" customHeight="1" x14ac:dyDescent="0.3">
      <c r="A94" s="31"/>
      <c r="B94" s="48"/>
      <c r="C94" s="49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49"/>
      <c r="V94" s="49"/>
    </row>
    <row r="95" spans="1:22" s="18" customFormat="1" ht="7.5" customHeight="1" x14ac:dyDescent="0.3">
      <c r="A95" s="34"/>
      <c r="B95" s="51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</row>
    <row r="96" spans="1:22" s="11" customFormat="1" ht="15" x14ac:dyDescent="0.3">
      <c r="A96" s="74" t="str">
        <f>IF(Einzelnoten!A96="","",Einzelnoten!A96)</f>
        <v/>
      </c>
      <c r="B96" s="41" t="str">
        <f>IF(Einzelnoten!B96="","",Einzelnoten!B96)</f>
        <v>Zusatz 1</v>
      </c>
      <c r="C96" s="42">
        <f>IF(A96="X",1,0)</f>
        <v>0</v>
      </c>
      <c r="D96" s="42" t="str">
        <f>Einzelnoten!D96</f>
        <v/>
      </c>
      <c r="E96" s="42" t="str">
        <f>Einzelnoten!E96</f>
        <v/>
      </c>
      <c r="F96" s="42" t="str">
        <f>Einzelnoten!F96</f>
        <v/>
      </c>
      <c r="G96" s="42" t="str">
        <f>Einzelnoten!G96</f>
        <v/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</row>
    <row r="97" spans="1:22" s="15" customFormat="1" ht="35.25" hidden="1" customHeight="1" x14ac:dyDescent="0.3">
      <c r="A97" s="27"/>
      <c r="B97" s="43"/>
      <c r="C97" s="44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4"/>
      <c r="V97" s="44"/>
    </row>
    <row r="98" spans="1:22" s="15" customFormat="1" ht="35.25" hidden="1" customHeight="1" x14ac:dyDescent="0.3">
      <c r="A98" s="27"/>
      <c r="B98" s="43"/>
      <c r="C98" s="44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4"/>
      <c r="V98" s="44"/>
    </row>
    <row r="99" spans="1:22" s="16" customFormat="1" ht="16.05" hidden="1" customHeight="1" x14ac:dyDescent="0.3">
      <c r="A99" s="26"/>
      <c r="B99" s="43"/>
      <c r="C99" s="46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6"/>
      <c r="V99" s="46"/>
    </row>
    <row r="100" spans="1:22" s="17" customFormat="1" ht="16.05" hidden="1" customHeight="1" x14ac:dyDescent="0.3">
      <c r="A100" s="31"/>
      <c r="B100" s="48"/>
      <c r="C100" s="49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49"/>
      <c r="V100" s="49"/>
    </row>
    <row r="101" spans="1:22" s="18" customFormat="1" ht="7.5" customHeight="1" x14ac:dyDescent="0.3">
      <c r="A101" s="34"/>
      <c r="B101" s="51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</row>
    <row r="102" spans="1:22" s="11" customFormat="1" ht="15" x14ac:dyDescent="0.3">
      <c r="A102" s="74" t="str">
        <f>IF(Einzelnoten!A102="","",Einzelnoten!A102)</f>
        <v/>
      </c>
      <c r="B102" s="41" t="str">
        <f>IF(Einzelnoten!B102="","",Einzelnoten!B102)</f>
        <v>Zusatz 2</v>
      </c>
      <c r="C102" s="42">
        <f>IF(A102="X",1,0)</f>
        <v>0</v>
      </c>
      <c r="D102" s="42" t="str">
        <f>Einzelnoten!D102</f>
        <v/>
      </c>
      <c r="E102" s="42" t="str">
        <f>Einzelnoten!E102</f>
        <v/>
      </c>
      <c r="F102" s="42" t="str">
        <f>Einzelnoten!F102</f>
        <v/>
      </c>
      <c r="G102" s="42" t="str">
        <f>Einzelnoten!G102</f>
        <v/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</row>
    <row r="103" spans="1:22" s="15" customFormat="1" ht="35.25" hidden="1" customHeight="1" x14ac:dyDescent="0.3">
      <c r="A103" s="27"/>
      <c r="B103" s="43"/>
      <c r="C103" s="44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4"/>
      <c r="V103" s="44"/>
    </row>
    <row r="104" spans="1:22" s="15" customFormat="1" ht="35.25" hidden="1" customHeight="1" x14ac:dyDescent="0.3">
      <c r="A104" s="27"/>
      <c r="B104" s="43"/>
      <c r="C104" s="44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4"/>
      <c r="V104" s="44"/>
    </row>
    <row r="105" spans="1:22" s="16" customFormat="1" ht="16.05" hidden="1" customHeight="1" x14ac:dyDescent="0.3">
      <c r="A105" s="26"/>
      <c r="B105" s="43"/>
      <c r="C105" s="46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6"/>
      <c r="V105" s="46"/>
    </row>
    <row r="106" spans="1:22" s="17" customFormat="1" ht="16.05" hidden="1" customHeight="1" x14ac:dyDescent="0.3">
      <c r="A106" s="31"/>
      <c r="B106" s="48"/>
      <c r="C106" s="49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49"/>
      <c r="V106" s="49"/>
    </row>
    <row r="107" spans="1:22" s="18" customFormat="1" ht="7.5" customHeight="1" x14ac:dyDescent="0.3">
      <c r="A107" s="34"/>
      <c r="B107" s="51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</row>
    <row r="108" spans="1:22" s="11" customFormat="1" ht="15" x14ac:dyDescent="0.3">
      <c r="A108" s="74" t="str">
        <f>IF(Einzelnoten!A108="","",Einzelnoten!A108)</f>
        <v/>
      </c>
      <c r="B108" s="41" t="str">
        <f>IF(Einzelnoten!B108="","",Einzelnoten!B108)</f>
        <v>Zusatz 3</v>
      </c>
      <c r="C108" s="42">
        <f>IF(A108="X",1,0)</f>
        <v>0</v>
      </c>
      <c r="D108" s="42" t="str">
        <f>Einzelnoten!D108</f>
        <v/>
      </c>
      <c r="E108" s="42" t="str">
        <f>Einzelnoten!E108</f>
        <v/>
      </c>
      <c r="F108" s="42" t="str">
        <f>Einzelnoten!F108</f>
        <v/>
      </c>
      <c r="G108" s="42" t="str">
        <f>Einzelnoten!G108</f>
        <v/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</row>
    <row r="109" spans="1:22" s="15" customFormat="1" ht="35.25" hidden="1" customHeight="1" x14ac:dyDescent="0.3">
      <c r="A109" s="27"/>
      <c r="B109" s="43"/>
      <c r="C109" s="44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4"/>
      <c r="V109" s="44"/>
    </row>
    <row r="110" spans="1:22" s="15" customFormat="1" ht="35.25" hidden="1" customHeight="1" x14ac:dyDescent="0.3">
      <c r="A110" s="27"/>
      <c r="B110" s="43"/>
      <c r="C110" s="44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4"/>
      <c r="V110" s="44"/>
    </row>
    <row r="111" spans="1:22" s="16" customFormat="1" ht="16.05" hidden="1" customHeight="1" x14ac:dyDescent="0.3">
      <c r="A111" s="26"/>
      <c r="B111" s="43"/>
      <c r="C111" s="46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6"/>
      <c r="V111" s="46"/>
    </row>
    <row r="112" spans="1:22" s="17" customFormat="1" ht="16.05" hidden="1" customHeight="1" x14ac:dyDescent="0.3">
      <c r="A112" s="31"/>
      <c r="B112" s="48"/>
      <c r="C112" s="49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49"/>
      <c r="V112" s="49"/>
    </row>
    <row r="113" spans="1:22" s="18" customFormat="1" ht="7.5" customHeight="1" x14ac:dyDescent="0.3">
      <c r="A113" s="34"/>
      <c r="B113" s="51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</row>
    <row r="114" spans="1:22" s="11" customFormat="1" ht="15" x14ac:dyDescent="0.3">
      <c r="A114" s="74" t="str">
        <f>IF(Einzelnoten!A114="","",Einzelnoten!A114)</f>
        <v/>
      </c>
      <c r="B114" s="41" t="str">
        <f>IF(Einzelnoten!B114="","",Einzelnoten!B114)</f>
        <v>Zusatz 4</v>
      </c>
      <c r="C114" s="42">
        <f>IF(A114="X",1,0)</f>
        <v>0</v>
      </c>
      <c r="D114" s="42" t="str">
        <f>Einzelnoten!D114</f>
        <v/>
      </c>
      <c r="E114" s="42" t="str">
        <f>Einzelnoten!E114</f>
        <v/>
      </c>
      <c r="F114" s="42" t="str">
        <f>Einzelnoten!F114</f>
        <v/>
      </c>
      <c r="G114" s="42" t="str">
        <f>Einzelnoten!G114</f>
        <v/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</row>
    <row r="115" spans="1:22" s="15" customFormat="1" ht="35.25" hidden="1" customHeight="1" x14ac:dyDescent="0.3">
      <c r="A115" s="27"/>
      <c r="B115" s="43"/>
      <c r="C115" s="44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4"/>
      <c r="V115" s="44"/>
    </row>
    <row r="116" spans="1:22" s="15" customFormat="1" ht="35.25" hidden="1" customHeight="1" x14ac:dyDescent="0.3">
      <c r="A116" s="27"/>
      <c r="B116" s="43"/>
      <c r="C116" s="44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4"/>
      <c r="V116" s="44"/>
    </row>
    <row r="117" spans="1:22" s="16" customFormat="1" ht="16.05" hidden="1" customHeight="1" x14ac:dyDescent="0.3">
      <c r="A117" s="26"/>
      <c r="B117" s="43"/>
      <c r="C117" s="46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6"/>
      <c r="V117" s="46"/>
    </row>
    <row r="118" spans="1:22" s="17" customFormat="1" ht="16.05" hidden="1" customHeight="1" x14ac:dyDescent="0.3">
      <c r="A118" s="31"/>
      <c r="B118" s="48"/>
      <c r="C118" s="49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49"/>
      <c r="V118" s="49"/>
    </row>
    <row r="119" spans="1:22" s="18" customFormat="1" ht="7.5" customHeight="1" x14ac:dyDescent="0.3">
      <c r="A119" s="34"/>
      <c r="B119" s="51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</row>
    <row r="120" spans="1:22" s="11" customFormat="1" ht="13.8" x14ac:dyDescent="0.3">
      <c r="A120" s="74" t="str">
        <f>IF(Einzelnoten!A120="","",Einzelnoten!A120)</f>
        <v/>
      </c>
      <c r="B120" s="24" t="str">
        <f>IF(Einzelnoten!B120="","",Einzelnoten!B120)</f>
        <v>Zusatz 5</v>
      </c>
      <c r="C120" s="25">
        <f>IF(A120="X",1,0)</f>
        <v>0</v>
      </c>
      <c r="D120" s="25" t="str">
        <f>Einzelnoten!D120</f>
        <v/>
      </c>
      <c r="E120" s="25" t="str">
        <f>Einzelnoten!E120</f>
        <v/>
      </c>
      <c r="F120" s="25" t="str">
        <f>Einzelnoten!F120</f>
        <v/>
      </c>
      <c r="G120" s="25" t="str">
        <f>Einzelnoten!G120</f>
        <v/>
      </c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</row>
    <row r="121" spans="1:22" s="15" customFormat="1" ht="35.25" hidden="1" customHeight="1" x14ac:dyDescent="0.3">
      <c r="A121" s="27"/>
      <c r="B121" s="26"/>
      <c r="C121" s="27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7"/>
    </row>
    <row r="122" spans="1:22" s="15" customFormat="1" ht="35.25" hidden="1" customHeight="1" x14ac:dyDescent="0.3">
      <c r="A122" s="27"/>
      <c r="B122" s="26"/>
      <c r="C122" s="27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7"/>
    </row>
    <row r="123" spans="1:22" s="16" customFormat="1" ht="10.95" hidden="1" customHeight="1" x14ac:dyDescent="0.3">
      <c r="A123" s="26"/>
      <c r="B123" s="26"/>
      <c r="C123" s="29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29"/>
    </row>
    <row r="124" spans="1:22" s="17" customFormat="1" ht="10.95" hidden="1" customHeight="1" x14ac:dyDescent="0.3">
      <c r="A124" s="31"/>
      <c r="B124" s="31"/>
      <c r="C124" s="32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2"/>
    </row>
    <row r="125" spans="1:22" s="18" customFormat="1" ht="7.5" customHeight="1" x14ac:dyDescent="0.3">
      <c r="A125" s="34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</row>
    <row r="126" spans="1:22" x14ac:dyDescent="0.3">
      <c r="A126" s="23"/>
      <c r="B126" s="23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</row>
    <row r="127" spans="1:22" s="19" customFormat="1" ht="13.8" x14ac:dyDescent="0.3">
      <c r="A127" s="21"/>
      <c r="B127" s="21" t="s">
        <v>31</v>
      </c>
      <c r="C127" s="75"/>
      <c r="D127" s="25">
        <f>SUMPRODUCT($C6:$C125,D6:D125)/COUNT(D6:D125)</f>
        <v>4.5</v>
      </c>
      <c r="E127" s="25">
        <f>SUMPRODUCT($C6:$C125,E6:E125)/COUNT(E6:E125)</f>
        <v>4.5</v>
      </c>
      <c r="F127" s="25">
        <f>SUM(F6:F125)</f>
        <v>0</v>
      </c>
      <c r="G127" s="25">
        <f>SUM(G6:G125)</f>
        <v>0</v>
      </c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</row>
  </sheetData>
  <mergeCells count="4">
    <mergeCell ref="D3:J3"/>
    <mergeCell ref="S3:T3"/>
    <mergeCell ref="A1:T1"/>
    <mergeCell ref="A3:B3"/>
  </mergeCells>
  <conditionalFormatting sqref="D6:E6">
    <cfRule type="expression" dxfId="62" priority="67" stopIfTrue="1">
      <formula>D6&lt;4</formula>
    </cfRule>
    <cfRule type="expression" dxfId="61" priority="68" stopIfTrue="1">
      <formula>D6&lt;=6</formula>
    </cfRule>
  </conditionalFormatting>
  <conditionalFormatting sqref="F6:G6">
    <cfRule type="expression" dxfId="60" priority="66" stopIfTrue="1">
      <formula>AND(F6&gt;0,F6&lt;=6)</formula>
    </cfRule>
  </conditionalFormatting>
  <conditionalFormatting sqref="D12:E12">
    <cfRule type="expression" dxfId="59" priority="59" stopIfTrue="1">
      <formula>D12&lt;4</formula>
    </cfRule>
    <cfRule type="expression" dxfId="58" priority="60" stopIfTrue="1">
      <formula>D12&lt;=6</formula>
    </cfRule>
  </conditionalFormatting>
  <conditionalFormatting sqref="F12:G12">
    <cfRule type="expression" dxfId="57" priority="58" stopIfTrue="1">
      <formula>AND(F12&gt;0,F12&lt;=6)</formula>
    </cfRule>
  </conditionalFormatting>
  <conditionalFormatting sqref="D18:E18">
    <cfRule type="expression" dxfId="56" priority="56" stopIfTrue="1">
      <formula>D18&lt;4</formula>
    </cfRule>
    <cfRule type="expression" dxfId="55" priority="57" stopIfTrue="1">
      <formula>D18&lt;=6</formula>
    </cfRule>
  </conditionalFormatting>
  <conditionalFormatting sqref="F18:G18">
    <cfRule type="expression" dxfId="54" priority="55" stopIfTrue="1">
      <formula>AND(F18&gt;0,F18&lt;=6)</formula>
    </cfRule>
  </conditionalFormatting>
  <conditionalFormatting sqref="D24:E24">
    <cfRule type="expression" dxfId="53" priority="53" stopIfTrue="1">
      <formula>D24&lt;4</formula>
    </cfRule>
    <cfRule type="expression" dxfId="52" priority="54" stopIfTrue="1">
      <formula>D24&lt;=6</formula>
    </cfRule>
  </conditionalFormatting>
  <conditionalFormatting sqref="F24:G24">
    <cfRule type="expression" dxfId="51" priority="52" stopIfTrue="1">
      <formula>AND(F24&gt;0,F24&lt;=6)</formula>
    </cfRule>
  </conditionalFormatting>
  <conditionalFormatting sqref="D30:E30">
    <cfRule type="expression" dxfId="50" priority="50" stopIfTrue="1">
      <formula>D30&lt;4</formula>
    </cfRule>
    <cfRule type="expression" dxfId="49" priority="51" stopIfTrue="1">
      <formula>D30&lt;=6</formula>
    </cfRule>
  </conditionalFormatting>
  <conditionalFormatting sqref="F30:G30">
    <cfRule type="expression" dxfId="48" priority="49" stopIfTrue="1">
      <formula>AND(F30&gt;0,F30&lt;=6)</formula>
    </cfRule>
  </conditionalFormatting>
  <conditionalFormatting sqref="D36:E36">
    <cfRule type="expression" dxfId="47" priority="47" stopIfTrue="1">
      <formula>D36&lt;4</formula>
    </cfRule>
    <cfRule type="expression" dxfId="46" priority="48" stopIfTrue="1">
      <formula>D36&lt;=6</formula>
    </cfRule>
  </conditionalFormatting>
  <conditionalFormatting sqref="F36:G36">
    <cfRule type="expression" dxfId="45" priority="46" stopIfTrue="1">
      <formula>AND(F36&gt;0,F36&lt;=6)</formula>
    </cfRule>
  </conditionalFormatting>
  <conditionalFormatting sqref="D42:E42">
    <cfRule type="expression" dxfId="44" priority="44" stopIfTrue="1">
      <formula>D42&lt;4</formula>
    </cfRule>
    <cfRule type="expression" dxfId="43" priority="45" stopIfTrue="1">
      <formula>D42&lt;=6</formula>
    </cfRule>
  </conditionalFormatting>
  <conditionalFormatting sqref="F42:G42">
    <cfRule type="expression" dxfId="42" priority="43" stopIfTrue="1">
      <formula>AND(F42&gt;0,F42&lt;=6)</formula>
    </cfRule>
  </conditionalFormatting>
  <conditionalFormatting sqref="D48:E48">
    <cfRule type="expression" dxfId="41" priority="41" stopIfTrue="1">
      <formula>D48&lt;4</formula>
    </cfRule>
    <cfRule type="expression" dxfId="40" priority="42" stopIfTrue="1">
      <formula>D48&lt;=6</formula>
    </cfRule>
  </conditionalFormatting>
  <conditionalFormatting sqref="F48:G48">
    <cfRule type="expression" dxfId="39" priority="40" stopIfTrue="1">
      <formula>AND(F48&gt;0,F48&lt;=6)</formula>
    </cfRule>
  </conditionalFormatting>
  <conditionalFormatting sqref="D54:E54">
    <cfRule type="expression" dxfId="38" priority="38" stopIfTrue="1">
      <formula>D54&lt;4</formula>
    </cfRule>
    <cfRule type="expression" dxfId="37" priority="39" stopIfTrue="1">
      <formula>D54&lt;=6</formula>
    </cfRule>
  </conditionalFormatting>
  <conditionalFormatting sqref="F54:G54">
    <cfRule type="expression" dxfId="36" priority="37" stopIfTrue="1">
      <formula>AND(F54&gt;0,F54&lt;=6)</formula>
    </cfRule>
  </conditionalFormatting>
  <conditionalFormatting sqref="D60:E60">
    <cfRule type="expression" dxfId="35" priority="35" stopIfTrue="1">
      <formula>D60&lt;4</formula>
    </cfRule>
    <cfRule type="expression" dxfId="34" priority="36" stopIfTrue="1">
      <formula>D60&lt;=6</formula>
    </cfRule>
  </conditionalFormatting>
  <conditionalFormatting sqref="F60:G60">
    <cfRule type="expression" dxfId="33" priority="34" stopIfTrue="1">
      <formula>AND(F60&gt;0,F60&lt;=6)</formula>
    </cfRule>
  </conditionalFormatting>
  <conditionalFormatting sqref="D66:E66">
    <cfRule type="expression" dxfId="32" priority="32" stopIfTrue="1">
      <formula>D66&lt;4</formula>
    </cfRule>
    <cfRule type="expression" dxfId="31" priority="33" stopIfTrue="1">
      <formula>D66&lt;=6</formula>
    </cfRule>
  </conditionalFormatting>
  <conditionalFormatting sqref="F66:G66">
    <cfRule type="expression" dxfId="30" priority="31" stopIfTrue="1">
      <formula>AND(F66&gt;0,F66&lt;=6)</formula>
    </cfRule>
  </conditionalFormatting>
  <conditionalFormatting sqref="D72:E72">
    <cfRule type="expression" dxfId="29" priority="29" stopIfTrue="1">
      <formula>D72&lt;4</formula>
    </cfRule>
    <cfRule type="expression" dxfId="28" priority="30" stopIfTrue="1">
      <formula>D72&lt;=6</formula>
    </cfRule>
  </conditionalFormatting>
  <conditionalFormatting sqref="F72:G72">
    <cfRule type="expression" dxfId="27" priority="28" stopIfTrue="1">
      <formula>AND(F72&gt;0,F72&lt;=6)</formula>
    </cfRule>
  </conditionalFormatting>
  <conditionalFormatting sqref="D78:E78">
    <cfRule type="expression" dxfId="26" priority="26" stopIfTrue="1">
      <formula>D78&lt;4</formula>
    </cfRule>
    <cfRule type="expression" dxfId="25" priority="27" stopIfTrue="1">
      <formula>D78&lt;=6</formula>
    </cfRule>
  </conditionalFormatting>
  <conditionalFormatting sqref="F78:G78">
    <cfRule type="expression" dxfId="24" priority="25" stopIfTrue="1">
      <formula>AND(F78&gt;0,F78&lt;=6)</formula>
    </cfRule>
  </conditionalFormatting>
  <conditionalFormatting sqref="D84:E84">
    <cfRule type="expression" dxfId="23" priority="23" stopIfTrue="1">
      <formula>D84&lt;4</formula>
    </cfRule>
    <cfRule type="expression" dxfId="22" priority="24" stopIfTrue="1">
      <formula>D84&lt;=6</formula>
    </cfRule>
  </conditionalFormatting>
  <conditionalFormatting sqref="F84:G84">
    <cfRule type="expression" dxfId="21" priority="22" stopIfTrue="1">
      <formula>AND(F84&gt;0,F84&lt;=6)</formula>
    </cfRule>
  </conditionalFormatting>
  <conditionalFormatting sqref="D90:E90">
    <cfRule type="expression" dxfId="20" priority="20" stopIfTrue="1">
      <formula>D90&lt;4</formula>
    </cfRule>
    <cfRule type="expression" dxfId="19" priority="21" stopIfTrue="1">
      <formula>D90&lt;=6</formula>
    </cfRule>
  </conditionalFormatting>
  <conditionalFormatting sqref="F90:G90">
    <cfRule type="expression" dxfId="18" priority="19" stopIfTrue="1">
      <formula>AND(F90&gt;0,F90&lt;=6)</formula>
    </cfRule>
  </conditionalFormatting>
  <conditionalFormatting sqref="D96:E96">
    <cfRule type="expression" dxfId="17" priority="17" stopIfTrue="1">
      <formula>D96&lt;4</formula>
    </cfRule>
    <cfRule type="expression" dxfId="16" priority="18" stopIfTrue="1">
      <formula>D96&lt;=6</formula>
    </cfRule>
  </conditionalFormatting>
  <conditionalFormatting sqref="F96:G96">
    <cfRule type="expression" dxfId="15" priority="16" stopIfTrue="1">
      <formula>AND(F96&gt;0,F96&lt;=6)</formula>
    </cfRule>
  </conditionalFormatting>
  <conditionalFormatting sqref="D102:E102">
    <cfRule type="expression" dxfId="14" priority="14" stopIfTrue="1">
      <formula>D102&lt;4</formula>
    </cfRule>
    <cfRule type="expression" dxfId="13" priority="15" stopIfTrue="1">
      <formula>D102&lt;=6</formula>
    </cfRule>
  </conditionalFormatting>
  <conditionalFormatting sqref="F102:G102">
    <cfRule type="expression" dxfId="12" priority="13" stopIfTrue="1">
      <formula>AND(F102&gt;0,F102&lt;=6)</formula>
    </cfRule>
  </conditionalFormatting>
  <conditionalFormatting sqref="D108:E108">
    <cfRule type="expression" dxfId="11" priority="11" stopIfTrue="1">
      <formula>D108&lt;4</formula>
    </cfRule>
    <cfRule type="expression" dxfId="10" priority="12" stopIfTrue="1">
      <formula>D108&lt;=6</formula>
    </cfRule>
  </conditionalFormatting>
  <conditionalFormatting sqref="F108:G108">
    <cfRule type="expression" dxfId="9" priority="10" stopIfTrue="1">
      <formula>AND(F108&gt;0,F108&lt;=6)</formula>
    </cfRule>
  </conditionalFormatting>
  <conditionalFormatting sqref="D114:E114">
    <cfRule type="expression" dxfId="8" priority="8" stopIfTrue="1">
      <formula>D114&lt;4</formula>
    </cfRule>
    <cfRule type="expression" dxfId="7" priority="9" stopIfTrue="1">
      <formula>D114&lt;=6</formula>
    </cfRule>
  </conditionalFormatting>
  <conditionalFormatting sqref="F114:G114">
    <cfRule type="expression" dxfId="6" priority="7" stopIfTrue="1">
      <formula>AND(F114&gt;0,F114&lt;=6)</formula>
    </cfRule>
  </conditionalFormatting>
  <conditionalFormatting sqref="D120:E120">
    <cfRule type="expression" dxfId="5" priority="5" stopIfTrue="1">
      <formula>D120&lt;4</formula>
    </cfRule>
    <cfRule type="expression" dxfId="4" priority="6" stopIfTrue="1">
      <formula>D120&lt;=6</formula>
    </cfRule>
  </conditionalFormatting>
  <conditionalFormatting sqref="F120:G120">
    <cfRule type="expression" dxfId="3" priority="4" stopIfTrue="1">
      <formula>AND(F120&gt;0,F120&lt;=6)</formula>
    </cfRule>
  </conditionalFormatting>
  <conditionalFormatting sqref="D127:E127">
    <cfRule type="expression" dxfId="2" priority="2" stopIfTrue="1">
      <formula>D127&lt;4</formula>
    </cfRule>
    <cfRule type="expression" dxfId="1" priority="3" stopIfTrue="1">
      <formula>D127&lt;=6</formula>
    </cfRule>
  </conditionalFormatting>
  <conditionalFormatting sqref="F127:G127">
    <cfRule type="expression" dxfId="0" priority="1" stopIfTrue="1">
      <formula>AND(F127&gt;0,F127&lt;=6)</formula>
    </cfRule>
  </conditionalFormatting>
  <pageMargins left="0.7" right="0.7" top="0.78740157499999996" bottom="0.78740157499999996" header="0.3" footer="0.3"/>
  <pageSetup paperSize="9" scale="86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B349061EEFDA408576F9C2FA437F7C" ma:contentTypeVersion="7" ma:contentTypeDescription="Ein neues Dokument erstellen." ma:contentTypeScope="" ma:versionID="3eca7471507b1d48294acceb0e9d9d8d">
  <xsd:schema xmlns:xsd="http://www.w3.org/2001/XMLSchema" xmlns:xs="http://www.w3.org/2001/XMLSchema" xmlns:p="http://schemas.microsoft.com/office/2006/metadata/properties" xmlns:ns2="15be7e98-8f67-4cc2-a9b9-3b7e529d227a" targetNamespace="http://schemas.microsoft.com/office/2006/metadata/properties" ma:root="true" ma:fieldsID="6eaea94f91b07454bcf33c537d18b2ac" ns2:_="">
    <xsd:import namespace="15be7e98-8f67-4cc2-a9b9-3b7e529d22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be7e98-8f67-4cc2-a9b9-3b7e529d22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B311CB-AAA1-48C4-B37B-2340D2D1AF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9F07D1-3ADD-4580-8E2C-DEF85056F5EC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9C0D75-9A2E-43D7-9C99-67EA7F654500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15be7e98-8f67-4cc2-a9b9-3b7e529d227a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Einzelnoten</vt:lpstr>
      <vt:lpstr>Gesamtübersicht</vt:lpstr>
      <vt:lpstr>Einzelnoten!Druckbereich</vt:lpstr>
    </vt:vector>
  </TitlesOfParts>
  <Manager/>
  <Company>https://Muster-Vorlage.ch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Notenblatt Notenübersicht</dc:title>
  <dc:subject/>
  <dc:creator>https://Muster-Vorlage.ch</dc:creator>
  <cp:keywords/>
  <dc:description>https://Muster-Vorlage.ch</dc:description>
  <cp:lastModifiedBy>Leon Muther</cp:lastModifiedBy>
  <cp:revision/>
  <cp:lastPrinted>2021-04-18T14:27:48Z</cp:lastPrinted>
  <dcterms:created xsi:type="dcterms:W3CDTF">2013-09-02T04:19:50Z</dcterms:created>
  <dcterms:modified xsi:type="dcterms:W3CDTF">2022-02-26T11:33:09Z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0x01010071B349061EEFDA408576F9C2FA437F7C</vt:lpwstr>
  </property>
</Properties>
</file>